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75" windowHeight="6105" activeTab="0"/>
  </bookViews>
  <sheets>
    <sheet name="表13" sheetId="1" r:id="rId1"/>
  </sheets>
  <definedNames/>
  <calcPr fullCalcOnLoad="1"/>
</workbook>
</file>

<file path=xl/sharedStrings.xml><?xml version="1.0" encoding="utf-8"?>
<sst xmlns="http://schemas.openxmlformats.org/spreadsheetml/2006/main" count="89" uniqueCount="85">
  <si>
    <t>Total</t>
  </si>
  <si>
    <t>Premium Delinquency Charges</t>
  </si>
  <si>
    <t xml:space="preserve">Investment 
Income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</si>
  <si>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</si>
  <si>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</si>
  <si>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</si>
  <si>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</si>
  <si>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</si>
  <si>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</si>
  <si>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</si>
  <si>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</si>
  <si>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</si>
  <si>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</si>
  <si>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</si>
  <si>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</si>
  <si>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1999</t>
  </si>
  <si>
    <t>2000</t>
  </si>
  <si>
    <t>2001</t>
  </si>
  <si>
    <t>2002</t>
  </si>
  <si>
    <t>Others</t>
  </si>
  <si>
    <t>2003</t>
  </si>
  <si>
    <t>2004</t>
  </si>
  <si>
    <t>2005</t>
  </si>
  <si>
    <t>2006</t>
  </si>
  <si>
    <t xml:space="preserve">                                  </t>
  </si>
  <si>
    <t>Refundable Deposits</t>
  </si>
  <si>
    <t>Interest Expenses for Pledged Deposit Receipt</t>
  </si>
  <si>
    <t>1996</t>
  </si>
  <si>
    <t>1998</t>
  </si>
  <si>
    <t>2007</t>
  </si>
  <si>
    <r>
      <t xml:space="preserve">                                   Revenues and Expenditures</t>
    </r>
  </si>
  <si>
    <t>Year or Month</t>
  </si>
  <si>
    <t>2008</t>
  </si>
  <si>
    <t>2009</t>
  </si>
  <si>
    <t>2010</t>
  </si>
  <si>
    <t>Lottery Income 
&amp; Contribution for Tobacco</t>
  </si>
  <si>
    <r>
      <rPr>
        <sz val="10"/>
        <rFont val="華康楷書體 Std W5"/>
        <family val="1"/>
      </rPr>
      <t>單位：新台幣千元</t>
    </r>
  </si>
  <si>
    <r>
      <t xml:space="preserve">      Unit</t>
    </r>
    <r>
      <rPr>
        <sz val="10"/>
        <rFont val="華康楷書體 Std W5"/>
        <family val="1"/>
      </rPr>
      <t>：</t>
    </r>
    <r>
      <rPr>
        <sz val="10"/>
        <rFont val="Times New Roman"/>
        <family val="1"/>
      </rPr>
      <t>NT$1,000</t>
    </r>
  </si>
  <si>
    <r>
      <rPr>
        <sz val="10"/>
        <rFont val="華康楷書體 Std W5"/>
        <family val="1"/>
      </rPr>
      <t>年（月）別</t>
    </r>
    <r>
      <rPr>
        <sz val="10"/>
        <rFont val="Times New Roman"/>
        <family val="1"/>
      </rPr>
      <t xml:space="preserve"> 
</t>
    </r>
  </si>
  <si>
    <r>
      <rPr>
        <sz val="10"/>
        <rFont val="華康楷書體 Std W5"/>
        <family val="1"/>
      </rPr>
      <t>收</t>
    </r>
    <r>
      <rPr>
        <sz val="10"/>
        <rFont val="Times New Roman"/>
        <family val="1"/>
      </rPr>
      <t xml:space="preserve">             </t>
    </r>
    <r>
      <rPr>
        <sz val="10"/>
        <rFont val="華康楷書體 Std W5"/>
        <family val="1"/>
      </rPr>
      <t xml:space="preserve">入
</t>
    </r>
    <r>
      <rPr>
        <sz val="10"/>
        <rFont val="Times New Roman"/>
        <family val="1"/>
      </rPr>
      <t>Revenues</t>
    </r>
  </si>
  <si>
    <r>
      <rPr>
        <sz val="10"/>
        <rFont val="華康楷書體 Std W5"/>
        <family val="1"/>
      </rPr>
      <t>支</t>
    </r>
    <r>
      <rPr>
        <sz val="10"/>
        <rFont val="Times New Roman"/>
        <family val="1"/>
      </rPr>
      <t xml:space="preserve">             </t>
    </r>
    <r>
      <rPr>
        <sz val="10"/>
        <rFont val="華康楷書體 Std W5"/>
        <family val="1"/>
      </rPr>
      <t xml:space="preserve">出
</t>
    </r>
    <r>
      <rPr>
        <sz val="10"/>
        <rFont val="Times New Roman"/>
        <family val="1"/>
      </rPr>
      <t>Expenditures</t>
    </r>
  </si>
  <si>
    <r>
      <rPr>
        <sz val="9"/>
        <rFont val="華康楷書體 Std W5"/>
        <family val="1"/>
      </rPr>
      <t xml:space="preserve">餘（絀）
</t>
    </r>
    <r>
      <rPr>
        <sz val="9"/>
        <rFont val="Times New Roman"/>
        <family val="1"/>
      </rPr>
      <t>Surplus (Deficit)</t>
    </r>
  </si>
  <si>
    <r>
      <rPr>
        <sz val="10"/>
        <rFont val="華康楷書體 Std W5"/>
        <family val="1"/>
      </rPr>
      <t>合計</t>
    </r>
  </si>
  <si>
    <r>
      <rPr>
        <sz val="10"/>
        <rFont val="華康楷書體 Std W5"/>
        <family val="1"/>
      </rPr>
      <t>保險費
滯納金</t>
    </r>
  </si>
  <si>
    <r>
      <rPr>
        <sz val="10"/>
        <rFont val="華康楷書體 Std W5"/>
        <family val="1"/>
      </rPr>
      <t>公益彩券、運動彩券及菸品健康福利捐</t>
    </r>
  </si>
  <si>
    <r>
      <rPr>
        <sz val="10"/>
        <rFont val="華康楷書體 Std W5"/>
        <family val="1"/>
      </rPr>
      <t>資金運用
收益</t>
    </r>
  </si>
  <si>
    <r>
      <rPr>
        <sz val="10"/>
        <rFont val="華康楷書體 Std W5"/>
        <family val="1"/>
      </rPr>
      <t>其他收入</t>
    </r>
  </si>
  <si>
    <r>
      <rPr>
        <sz val="10"/>
        <rFont val="華康楷書體 Std W5"/>
        <family val="1"/>
      </rPr>
      <t>填補保險
收支短絀</t>
    </r>
  </si>
  <si>
    <r>
      <rPr>
        <sz val="10"/>
        <rFont val="華康楷書體 Std W5"/>
        <family val="1"/>
      </rPr>
      <t>存出保證金</t>
    </r>
  </si>
  <si>
    <r>
      <rPr>
        <sz val="10"/>
        <rFont val="華康楷書體 Std W5"/>
        <family val="1"/>
      </rPr>
      <t>其他支出</t>
    </r>
  </si>
  <si>
    <r>
      <t>85</t>
    </r>
    <r>
      <rPr>
        <b/>
        <sz val="11"/>
        <rFont val="華康楷書體 Std W5"/>
        <family val="1"/>
      </rPr>
      <t>年</t>
    </r>
  </si>
  <si>
    <r>
      <t>86</t>
    </r>
    <r>
      <rPr>
        <b/>
        <sz val="11"/>
        <rFont val="華康楷書體 Std W5"/>
        <family val="1"/>
      </rPr>
      <t>年</t>
    </r>
  </si>
  <si>
    <r>
      <t>87</t>
    </r>
    <r>
      <rPr>
        <b/>
        <sz val="11"/>
        <rFont val="華康楷書體 Std W5"/>
        <family val="1"/>
      </rPr>
      <t>年</t>
    </r>
  </si>
  <si>
    <r>
      <t>88</t>
    </r>
    <r>
      <rPr>
        <b/>
        <sz val="11"/>
        <rFont val="華康楷書體 Std W5"/>
        <family val="1"/>
      </rPr>
      <t>年</t>
    </r>
  </si>
  <si>
    <r>
      <t>89</t>
    </r>
    <r>
      <rPr>
        <b/>
        <sz val="11"/>
        <rFont val="華康楷書體 Std W5"/>
        <family val="1"/>
      </rPr>
      <t>年</t>
    </r>
  </si>
  <si>
    <r>
      <t>90</t>
    </r>
    <r>
      <rPr>
        <b/>
        <sz val="11"/>
        <rFont val="華康楷書體 Std W5"/>
        <family val="1"/>
      </rPr>
      <t>年</t>
    </r>
  </si>
  <si>
    <r>
      <t>91</t>
    </r>
    <r>
      <rPr>
        <b/>
        <sz val="11"/>
        <rFont val="華康楷書體 Std W5"/>
        <family val="1"/>
      </rPr>
      <t>年</t>
    </r>
  </si>
  <si>
    <r>
      <t>92</t>
    </r>
    <r>
      <rPr>
        <b/>
        <sz val="11"/>
        <rFont val="華康楷書體 Std W5"/>
        <family val="1"/>
      </rPr>
      <t>年</t>
    </r>
  </si>
  <si>
    <r>
      <t>93</t>
    </r>
    <r>
      <rPr>
        <b/>
        <sz val="11"/>
        <rFont val="華康楷書體 Std W5"/>
        <family val="1"/>
      </rPr>
      <t>年</t>
    </r>
  </si>
  <si>
    <r>
      <t>94</t>
    </r>
    <r>
      <rPr>
        <b/>
        <sz val="11"/>
        <rFont val="華康楷書體 Std W5"/>
        <family val="1"/>
      </rPr>
      <t>年</t>
    </r>
  </si>
  <si>
    <r>
      <t>95</t>
    </r>
    <r>
      <rPr>
        <b/>
        <sz val="11"/>
        <rFont val="華康楷書體 Std W5"/>
        <family val="1"/>
      </rPr>
      <t>年</t>
    </r>
  </si>
  <si>
    <r>
      <t>96</t>
    </r>
    <r>
      <rPr>
        <b/>
        <sz val="11"/>
        <rFont val="華康楷書體 Std W5"/>
        <family val="1"/>
      </rPr>
      <t>年</t>
    </r>
  </si>
  <si>
    <r>
      <t>97</t>
    </r>
    <r>
      <rPr>
        <b/>
        <sz val="11"/>
        <rFont val="華康楷書體 Std W5"/>
        <family val="1"/>
      </rPr>
      <t>年</t>
    </r>
  </si>
  <si>
    <r>
      <t>98</t>
    </r>
    <r>
      <rPr>
        <b/>
        <sz val="11"/>
        <rFont val="華康楷書體 Std W5"/>
        <family val="1"/>
      </rPr>
      <t>年</t>
    </r>
  </si>
  <si>
    <r>
      <t xml:space="preserve">     1</t>
    </r>
    <r>
      <rPr>
        <sz val="11"/>
        <rFont val="華康楷書體 Std W5"/>
        <family val="1"/>
      </rPr>
      <t>月</t>
    </r>
  </si>
  <si>
    <r>
      <t xml:space="preserve">     2</t>
    </r>
    <r>
      <rPr>
        <sz val="11"/>
        <rFont val="華康楷書體 Std W5"/>
        <family val="1"/>
      </rPr>
      <t>月</t>
    </r>
  </si>
  <si>
    <r>
      <t xml:space="preserve">     3</t>
    </r>
    <r>
      <rPr>
        <sz val="11"/>
        <rFont val="華康楷書體 Std W5"/>
        <family val="1"/>
      </rPr>
      <t>月</t>
    </r>
  </si>
  <si>
    <r>
      <t xml:space="preserve">     4</t>
    </r>
    <r>
      <rPr>
        <sz val="11"/>
        <rFont val="華康楷書體 Std W5"/>
        <family val="1"/>
      </rPr>
      <t>月</t>
    </r>
  </si>
  <si>
    <r>
      <t xml:space="preserve">     5</t>
    </r>
    <r>
      <rPr>
        <sz val="11"/>
        <rFont val="華康楷書體 Std W5"/>
        <family val="1"/>
      </rPr>
      <t>月</t>
    </r>
  </si>
  <si>
    <r>
      <t xml:space="preserve">     6</t>
    </r>
    <r>
      <rPr>
        <sz val="11"/>
        <rFont val="華康楷書體 Std W5"/>
        <family val="1"/>
      </rPr>
      <t>月</t>
    </r>
  </si>
  <si>
    <r>
      <t xml:space="preserve">     7</t>
    </r>
    <r>
      <rPr>
        <sz val="11"/>
        <rFont val="華康楷書體 Std W5"/>
        <family val="1"/>
      </rPr>
      <t>月</t>
    </r>
  </si>
  <si>
    <r>
      <t xml:space="preserve">     8</t>
    </r>
    <r>
      <rPr>
        <sz val="11"/>
        <rFont val="華康楷書體 Std W5"/>
        <family val="1"/>
      </rPr>
      <t>月</t>
    </r>
  </si>
  <si>
    <r>
      <t xml:space="preserve">     9</t>
    </r>
    <r>
      <rPr>
        <sz val="11"/>
        <rFont val="華康楷書體 Std W5"/>
        <family val="1"/>
      </rPr>
      <t>月</t>
    </r>
  </si>
  <si>
    <r>
      <t xml:space="preserve">   10</t>
    </r>
    <r>
      <rPr>
        <sz val="11"/>
        <rFont val="華康楷書體 Std W5"/>
        <family val="1"/>
      </rPr>
      <t>月</t>
    </r>
  </si>
  <si>
    <r>
      <t xml:space="preserve">   11</t>
    </r>
    <r>
      <rPr>
        <sz val="11"/>
        <rFont val="華康楷書體 Std W5"/>
        <family val="1"/>
      </rPr>
      <t>月</t>
    </r>
  </si>
  <si>
    <r>
      <t xml:space="preserve">   12</t>
    </r>
    <r>
      <rPr>
        <sz val="11"/>
        <rFont val="華康楷書體 Std W5"/>
        <family val="1"/>
      </rPr>
      <t>月</t>
    </r>
  </si>
  <si>
    <t>存單質借
利息費用</t>
  </si>
  <si>
    <t xml:space="preserve"> Make up the 
Shortage of 
Insurance Revenue</t>
  </si>
  <si>
    <t>99年</t>
  </si>
  <si>
    <r>
      <t>100</t>
    </r>
    <r>
      <rPr>
        <b/>
        <sz val="11"/>
        <rFont val="華康楷書體 Std W5"/>
        <family val="1"/>
      </rPr>
      <t>年</t>
    </r>
  </si>
  <si>
    <t>2011</t>
  </si>
  <si>
    <r>
      <t xml:space="preserve"> </t>
    </r>
    <r>
      <rPr>
        <sz val="17"/>
        <rFont val="Times New Roman"/>
        <family val="1"/>
      </rPr>
      <t xml:space="preserve"> </t>
    </r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13</t>
    </r>
    <r>
      <rPr>
        <sz val="17"/>
        <rFont val="華康楷書體 Std W5"/>
        <family val="1"/>
      </rPr>
      <t>　全民健康保險安全準備金收支概況</t>
    </r>
  </si>
  <si>
    <t xml:space="preserve">Table 13    National Health Insurance Reserve Fund </t>
  </si>
  <si>
    <r>
      <rPr>
        <sz val="12"/>
        <rFont val="華康楷書體 Std W5"/>
        <family val="1"/>
      </rPr>
      <t>中華民國</t>
    </r>
    <r>
      <rPr>
        <sz val="12"/>
        <rFont val="Times New Roman"/>
        <family val="1"/>
      </rPr>
      <t>8</t>
    </r>
    <r>
      <rPr>
        <sz val="12"/>
        <rFont val="Times New Roman"/>
        <family val="1"/>
      </rPr>
      <t>5</t>
    </r>
    <r>
      <rPr>
        <sz val="12"/>
        <rFont val="華康楷書體 Std W5"/>
        <family val="1"/>
      </rPr>
      <t>年至</t>
    </r>
    <r>
      <rPr>
        <sz val="12"/>
        <rFont val="Times New Roman"/>
        <family val="1"/>
      </rPr>
      <t>100</t>
    </r>
    <r>
      <rPr>
        <sz val="12"/>
        <rFont val="華康楷書體 Std W5"/>
        <family val="1"/>
      </rPr>
      <t>年</t>
    </r>
  </si>
  <si>
    <t>1996 - 2011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</si>
</sst>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-* #,##0.00_-;_-* #,##0.00\-;_-* &quot;-&quot;??_-;_-@_-"/>
    <numFmt numFmtId="182" formatCode="#,##0_);\(#,##0\)"/>
    <numFmt numFmtId="183" formatCode="_-* #,##0_-;\-* #,##0_-;_-* &quot;-&quot;??_-;_-@_-"/>
    <numFmt numFmtId="184" formatCode="##,###,"/>
    <numFmt numFmtId="185" formatCode="#,##0_);\(#,##0,\)"/>
    <numFmt numFmtId="186" formatCode="#,##0_);[Red]\(#,##0\)"/>
    <numFmt numFmtId="187" formatCode="#,##0_ "/>
  </numFmts>
  <fonts count="5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9"/>
      <name val="新細明體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sz val="11"/>
      <name val="文鼎粗楷"/>
      <family val="3"/>
    </font>
    <font>
      <sz val="18"/>
      <name val="細明體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7"/>
      <name val="Times New Roman"/>
      <family val="1"/>
    </font>
    <font>
      <sz val="17"/>
      <name val="華康楷書體 Std W5"/>
      <family val="1"/>
    </font>
    <font>
      <sz val="12"/>
      <name val="華康楷書體 Std W5"/>
      <family val="1"/>
    </font>
    <font>
      <sz val="10"/>
      <name val="華康楷書體 Std W5"/>
      <family val="1"/>
    </font>
    <font>
      <sz val="9"/>
      <name val="華康楷書體 Std W5"/>
      <family val="1"/>
    </font>
    <font>
      <b/>
      <sz val="11"/>
      <name val="華康楷書體 Std W5"/>
      <family val="1"/>
    </font>
    <font>
      <sz val="11"/>
      <name val="華康楷書體 Std W5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41" fontId="4" fillId="0" borderId="0" xfId="0" applyNumberFormat="1" applyFont="1" applyAlignment="1">
      <alignment/>
    </xf>
    <xf numFmtId="41" fontId="9" fillId="0" borderId="0" xfId="0" applyNumberFormat="1" applyFont="1" applyAlignment="1">
      <alignment/>
    </xf>
    <xf numFmtId="177" fontId="9" fillId="0" borderId="0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41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41" fontId="9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10" xfId="0" applyNumberFormat="1" applyFont="1" applyBorder="1" applyAlignment="1">
      <alignment/>
    </xf>
    <xf numFmtId="184" fontId="9" fillId="0" borderId="0" xfId="0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184" fontId="9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 horizontal="right"/>
    </xf>
    <xf numFmtId="184" fontId="4" fillId="0" borderId="0" xfId="34" applyNumberFormat="1" applyFont="1" applyAlignment="1">
      <alignment horizontal="right"/>
    </xf>
    <xf numFmtId="184" fontId="4" fillId="0" borderId="10" xfId="34" applyNumberFormat="1" applyFont="1" applyBorder="1" applyAlignment="1">
      <alignment horizontal="right"/>
    </xf>
    <xf numFmtId="184" fontId="4" fillId="0" borderId="0" xfId="0" applyNumberFormat="1" applyFont="1" applyAlignment="1">
      <alignment/>
    </xf>
    <xf numFmtId="184" fontId="4" fillId="0" borderId="10" xfId="0" applyNumberFormat="1" applyFont="1" applyBorder="1" applyAlignment="1">
      <alignment/>
    </xf>
    <xf numFmtId="185" fontId="9" fillId="0" borderId="0" xfId="0" applyNumberFormat="1" applyFont="1" applyBorder="1" applyAlignment="1">
      <alignment/>
    </xf>
    <xf numFmtId="184" fontId="9" fillId="0" borderId="0" xfId="0" applyNumberFormat="1" applyFont="1" applyAlignment="1">
      <alignment/>
    </xf>
    <xf numFmtId="184" fontId="9" fillId="0" borderId="0" xfId="0" applyNumberFormat="1" applyFont="1" applyBorder="1" applyAlignment="1">
      <alignment/>
    </xf>
    <xf numFmtId="185" fontId="4" fillId="0" borderId="0" xfId="0" applyNumberFormat="1" applyFont="1" applyBorder="1" applyAlignment="1">
      <alignment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/>
    </xf>
    <xf numFmtId="0" fontId="4" fillId="0" borderId="10" xfId="0" applyFont="1" applyBorder="1" applyAlignment="1" quotePrefix="1">
      <alignment horizontal="centerContinuous"/>
    </xf>
    <xf numFmtId="0" fontId="4" fillId="0" borderId="0" xfId="0" applyFont="1" applyBorder="1" applyAlignment="1" quotePrefix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0" xfId="0" applyFont="1" applyBorder="1" applyAlignment="1" quotePrefix="1">
      <alignment horizontal="right"/>
    </xf>
    <xf numFmtId="177" fontId="9" fillId="0" borderId="0" xfId="0" applyNumberFormat="1" applyFont="1" applyBorder="1" applyAlignment="1">
      <alignment/>
    </xf>
    <xf numFmtId="177" fontId="9" fillId="0" borderId="0" xfId="0" applyNumberFormat="1" applyFont="1" applyBorder="1" applyAlignment="1">
      <alignment horizontal="right"/>
    </xf>
    <xf numFmtId="184" fontId="9" fillId="0" borderId="0" xfId="0" applyNumberFormat="1" applyFont="1" applyBorder="1" applyAlignment="1">
      <alignment horizontal="right" wrapText="1"/>
    </xf>
    <xf numFmtId="0" fontId="9" fillId="0" borderId="14" xfId="0" applyFont="1" applyBorder="1" applyAlignment="1" quotePrefix="1">
      <alignment horizontal="left" indent="1"/>
    </xf>
    <xf numFmtId="0" fontId="4" fillId="0" borderId="14" xfId="0" applyFont="1" applyBorder="1" applyAlignment="1">
      <alignment horizontal="left" indent="2"/>
    </xf>
    <xf numFmtId="0" fontId="4" fillId="0" borderId="15" xfId="0" applyFont="1" applyBorder="1" applyAlignment="1">
      <alignment horizontal="left" indent="2"/>
    </xf>
    <xf numFmtId="0" fontId="1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0" fillId="0" borderId="19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4" fillId="0" borderId="14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7" fillId="0" borderId="16" xfId="33" applyFont="1" applyBorder="1" applyAlignment="1">
      <alignment horizontal="center"/>
      <protection/>
    </xf>
    <xf numFmtId="0" fontId="7" fillId="0" borderId="23" xfId="33" applyFont="1" applyBorder="1" applyAlignment="1">
      <alignment horizontal="center"/>
      <protection/>
    </xf>
    <xf numFmtId="0" fontId="8" fillId="0" borderId="0" xfId="0" applyFont="1" applyAlignment="1">
      <alignment/>
    </xf>
    <xf numFmtId="185" fontId="4" fillId="0" borderId="23" xfId="0" applyNumberFormat="1" applyFont="1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TABLE27OK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貨幣[0]_laroux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view="pageBreakPreview" zoomScale="75" zoomScaleSheetLayoutView="75" zoomScalePageLayoutView="0" workbookViewId="0" topLeftCell="A1">
      <selection activeCell="I4" sqref="I4"/>
    </sheetView>
  </sheetViews>
  <sheetFormatPr defaultColWidth="9.00390625" defaultRowHeight="15.75"/>
  <cols>
    <col min="1" max="1" width="10.00390625" style="46" customWidth="1"/>
    <col min="2" max="3" width="11.625" style="58" customWidth="1"/>
    <col min="4" max="7" width="11.625" style="42" customWidth="1"/>
    <col min="8" max="12" width="13.875" style="42" customWidth="1"/>
    <col min="13" max="13" width="10.75390625" style="42" customWidth="1"/>
    <col min="14" max="16384" width="9.00390625" style="42" customWidth="1"/>
  </cols>
  <sheetData>
    <row r="1" spans="1:13" ht="24.75" customHeight="1">
      <c r="A1" s="69" t="s">
        <v>81</v>
      </c>
      <c r="B1" s="69"/>
      <c r="C1" s="69"/>
      <c r="D1" s="69"/>
      <c r="E1" s="69"/>
      <c r="F1" s="69"/>
      <c r="G1" s="65"/>
      <c r="H1" s="64" t="s">
        <v>82</v>
      </c>
      <c r="I1" s="65"/>
      <c r="J1" s="65"/>
      <c r="K1" s="65"/>
      <c r="L1" s="65"/>
      <c r="M1" s="65"/>
    </row>
    <row r="2" spans="1:13" ht="24.75" customHeight="1">
      <c r="A2" s="43"/>
      <c r="B2" s="43"/>
      <c r="C2" s="43"/>
      <c r="D2" s="9" t="s">
        <v>24</v>
      </c>
      <c r="E2" s="8"/>
      <c r="F2" s="8"/>
      <c r="G2" s="8" t="s">
        <v>24</v>
      </c>
      <c r="H2" s="66" t="s">
        <v>30</v>
      </c>
      <c r="I2" s="67"/>
      <c r="J2" s="67"/>
      <c r="K2" s="67"/>
      <c r="L2" s="67"/>
      <c r="M2" s="68"/>
    </row>
    <row r="3" spans="1:13" ht="21" customHeight="1">
      <c r="A3" s="70" t="s">
        <v>83</v>
      </c>
      <c r="B3" s="71"/>
      <c r="C3" s="71"/>
      <c r="D3" s="71"/>
      <c r="E3" s="71"/>
      <c r="F3" s="71"/>
      <c r="G3" s="71"/>
      <c r="H3" s="72" t="s">
        <v>84</v>
      </c>
      <c r="I3" s="71"/>
      <c r="J3" s="71"/>
      <c r="K3" s="71"/>
      <c r="L3" s="71"/>
      <c r="M3" s="71"/>
    </row>
    <row r="4" spans="1:13" s="46" customFormat="1" ht="21" customHeight="1" thickBot="1">
      <c r="A4" s="45" t="s">
        <v>36</v>
      </c>
      <c r="D4" s="45"/>
      <c r="E4" s="30"/>
      <c r="F4" s="31"/>
      <c r="G4" s="32"/>
      <c r="I4" s="32"/>
      <c r="J4" s="30"/>
      <c r="K4" s="32"/>
      <c r="M4" s="33" t="s">
        <v>37</v>
      </c>
    </row>
    <row r="5" spans="1:13" s="46" customFormat="1" ht="34.5" customHeight="1">
      <c r="A5" s="73" t="s">
        <v>38</v>
      </c>
      <c r="B5" s="60" t="s">
        <v>39</v>
      </c>
      <c r="C5" s="61"/>
      <c r="D5" s="62"/>
      <c r="E5" s="62"/>
      <c r="F5" s="63"/>
      <c r="G5" s="47" t="s">
        <v>40</v>
      </c>
      <c r="H5" s="48"/>
      <c r="I5" s="49"/>
      <c r="J5" s="49"/>
      <c r="K5" s="50"/>
      <c r="L5" s="79" t="s">
        <v>41</v>
      </c>
      <c r="M5" s="76" t="s">
        <v>31</v>
      </c>
    </row>
    <row r="6" spans="1:13" s="46" customFormat="1" ht="47.25" customHeight="1">
      <c r="A6" s="74"/>
      <c r="B6" s="51" t="s">
        <v>42</v>
      </c>
      <c r="C6" s="51" t="s">
        <v>43</v>
      </c>
      <c r="D6" s="52" t="s">
        <v>44</v>
      </c>
      <c r="E6" s="53" t="s">
        <v>45</v>
      </c>
      <c r="F6" s="52" t="s">
        <v>46</v>
      </c>
      <c r="G6" s="53" t="s">
        <v>42</v>
      </c>
      <c r="H6" s="54" t="s">
        <v>47</v>
      </c>
      <c r="I6" s="55" t="s">
        <v>48</v>
      </c>
      <c r="J6" s="41" t="s">
        <v>76</v>
      </c>
      <c r="K6" s="52" t="s">
        <v>49</v>
      </c>
      <c r="L6" s="80"/>
      <c r="M6" s="77"/>
    </row>
    <row r="7" spans="1:13" s="44" customFormat="1" ht="37.5" customHeight="1">
      <c r="A7" s="75"/>
      <c r="B7" s="26" t="s">
        <v>0</v>
      </c>
      <c r="C7" s="25" t="s">
        <v>1</v>
      </c>
      <c r="D7" s="28" t="s">
        <v>35</v>
      </c>
      <c r="E7" s="28" t="s">
        <v>2</v>
      </c>
      <c r="F7" s="27" t="s">
        <v>19</v>
      </c>
      <c r="G7" s="29" t="s">
        <v>0</v>
      </c>
      <c r="H7" s="27" t="s">
        <v>77</v>
      </c>
      <c r="I7" s="27" t="s">
        <v>25</v>
      </c>
      <c r="J7" s="28" t="s">
        <v>26</v>
      </c>
      <c r="K7" s="27" t="s">
        <v>19</v>
      </c>
      <c r="L7" s="81"/>
      <c r="M7" s="78"/>
    </row>
    <row r="8" spans="1:13" s="44" customFormat="1" ht="18" customHeight="1">
      <c r="A8" s="40" t="s">
        <v>50</v>
      </c>
      <c r="B8" s="15">
        <f aca="true" t="shared" si="0" ref="B8:B14">SUM(C8:F8)</f>
        <v>25145728813</v>
      </c>
      <c r="C8" s="36">
        <v>200000000</v>
      </c>
      <c r="D8" s="35">
        <v>0</v>
      </c>
      <c r="E8" s="36">
        <v>395728813</v>
      </c>
      <c r="F8" s="36">
        <v>24550000000</v>
      </c>
      <c r="G8" s="35">
        <f>0+SUM(H8:J8)</f>
        <v>0</v>
      </c>
      <c r="H8" s="35">
        <v>0</v>
      </c>
      <c r="I8" s="35">
        <v>0</v>
      </c>
      <c r="J8" s="35">
        <v>0</v>
      </c>
      <c r="K8" s="35">
        <v>0</v>
      </c>
      <c r="L8" s="15">
        <f aca="true" t="shared" si="1" ref="L8:L14">B8-G8</f>
        <v>25145728813</v>
      </c>
      <c r="M8" s="37" t="s">
        <v>27</v>
      </c>
    </row>
    <row r="9" spans="1:13" s="44" customFormat="1" ht="18" customHeight="1">
      <c r="A9" s="40" t="s">
        <v>51</v>
      </c>
      <c r="B9" s="15">
        <f t="shared" si="0"/>
        <v>5691444572</v>
      </c>
      <c r="C9" s="36">
        <v>1038993100</v>
      </c>
      <c r="D9" s="35">
        <v>0</v>
      </c>
      <c r="E9" s="36">
        <v>1654624309</v>
      </c>
      <c r="F9" s="36">
        <v>2997827163</v>
      </c>
      <c r="G9" s="15">
        <f>0+SUM(H9:J9)</f>
        <v>10980000</v>
      </c>
      <c r="H9" s="35">
        <v>0</v>
      </c>
      <c r="I9" s="36">
        <v>10980000</v>
      </c>
      <c r="J9" s="35">
        <v>0</v>
      </c>
      <c r="K9" s="35">
        <v>0</v>
      </c>
      <c r="L9" s="15">
        <f t="shared" si="1"/>
        <v>5680464572</v>
      </c>
      <c r="M9" s="37">
        <v>1997</v>
      </c>
    </row>
    <row r="10" spans="1:13" ht="18" customHeight="1">
      <c r="A10" s="40" t="s">
        <v>52</v>
      </c>
      <c r="B10" s="15">
        <f t="shared" si="0"/>
        <v>3370308447</v>
      </c>
      <c r="C10" s="15">
        <v>1359835379</v>
      </c>
      <c r="D10" s="3">
        <v>0</v>
      </c>
      <c r="E10" s="22">
        <v>2010473068</v>
      </c>
      <c r="F10" s="2">
        <v>0</v>
      </c>
      <c r="G10" s="21">
        <f>0+SUM(H10:J10)</f>
        <v>-5655000</v>
      </c>
      <c r="H10" s="4">
        <v>0</v>
      </c>
      <c r="I10" s="21">
        <v>-5655000</v>
      </c>
      <c r="J10" s="10">
        <v>0</v>
      </c>
      <c r="K10" s="10">
        <v>0</v>
      </c>
      <c r="L10" s="13">
        <f t="shared" si="1"/>
        <v>3375963447</v>
      </c>
      <c r="M10" s="37" t="s">
        <v>28</v>
      </c>
    </row>
    <row r="11" spans="1:13" ht="18" customHeight="1">
      <c r="A11" s="40" t="s">
        <v>53</v>
      </c>
      <c r="B11" s="15">
        <f t="shared" si="0"/>
        <v>3483054057</v>
      </c>
      <c r="C11" s="15">
        <v>1069903301</v>
      </c>
      <c r="D11" s="3">
        <v>0</v>
      </c>
      <c r="E11" s="13">
        <v>2413150756</v>
      </c>
      <c r="F11" s="3">
        <v>0</v>
      </c>
      <c r="G11" s="13">
        <f>0+SUM(H11:J11)</f>
        <v>25011494054</v>
      </c>
      <c r="H11" s="15">
        <v>25000000000</v>
      </c>
      <c r="I11" s="22">
        <v>810700</v>
      </c>
      <c r="J11" s="23">
        <v>10683354</v>
      </c>
      <c r="K11" s="10">
        <v>0</v>
      </c>
      <c r="L11" s="21">
        <f t="shared" si="1"/>
        <v>-21528439997</v>
      </c>
      <c r="M11" s="37" t="s">
        <v>15</v>
      </c>
    </row>
    <row r="12" spans="1:13" ht="18" customHeight="1">
      <c r="A12" s="40" t="s">
        <v>54</v>
      </c>
      <c r="B12" s="15">
        <f t="shared" si="0"/>
        <v>1638903381</v>
      </c>
      <c r="C12" s="15">
        <v>608184906</v>
      </c>
      <c r="D12" s="13">
        <v>277545128</v>
      </c>
      <c r="E12" s="13">
        <v>753173347</v>
      </c>
      <c r="F12" s="3">
        <v>0</v>
      </c>
      <c r="G12" s="13">
        <f>0+SUM(H12:J12)</f>
        <v>10795016550</v>
      </c>
      <c r="H12" s="15">
        <v>10800000000</v>
      </c>
      <c r="I12" s="21">
        <v>-4983450</v>
      </c>
      <c r="J12" s="10">
        <v>0</v>
      </c>
      <c r="K12" s="10">
        <v>0</v>
      </c>
      <c r="L12" s="21">
        <f t="shared" si="1"/>
        <v>-9156113169</v>
      </c>
      <c r="M12" s="37" t="s">
        <v>16</v>
      </c>
    </row>
    <row r="13" spans="1:13" ht="18" customHeight="1">
      <c r="A13" s="40" t="s">
        <v>55</v>
      </c>
      <c r="B13" s="15">
        <f t="shared" si="0"/>
        <v>1061416161</v>
      </c>
      <c r="C13" s="15">
        <v>756803528</v>
      </c>
      <c r="D13" s="13">
        <v>110038422</v>
      </c>
      <c r="E13" s="13">
        <v>194574211</v>
      </c>
      <c r="F13" s="3">
        <v>0</v>
      </c>
      <c r="G13" s="13">
        <f>SUM(H13:J13)</f>
        <v>1927857260</v>
      </c>
      <c r="H13" s="15">
        <v>1920000000</v>
      </c>
      <c r="I13" s="22">
        <v>7857260</v>
      </c>
      <c r="J13" s="10">
        <v>0</v>
      </c>
      <c r="K13" s="10">
        <v>0</v>
      </c>
      <c r="L13" s="21">
        <f t="shared" si="1"/>
        <v>-866441099</v>
      </c>
      <c r="M13" s="37" t="s">
        <v>17</v>
      </c>
    </row>
    <row r="14" spans="1:13" ht="18" customHeight="1">
      <c r="A14" s="40" t="s">
        <v>56</v>
      </c>
      <c r="B14" s="15">
        <f t="shared" si="0"/>
        <v>7402711006</v>
      </c>
      <c r="C14" s="15">
        <v>1149055536</v>
      </c>
      <c r="D14" s="13">
        <f>1401008318+4981746498</f>
        <v>6382754816</v>
      </c>
      <c r="E14" s="21">
        <f>58783321-187882667</f>
        <v>-129099346</v>
      </c>
      <c r="F14" s="3">
        <v>0</v>
      </c>
      <c r="G14" s="13">
        <f>SUM(H14:J14)</f>
        <v>6751694476</v>
      </c>
      <c r="H14" s="15">
        <v>6745000000</v>
      </c>
      <c r="I14" s="13">
        <v>6694476</v>
      </c>
      <c r="J14" s="10">
        <v>0</v>
      </c>
      <c r="K14" s="10">
        <v>0</v>
      </c>
      <c r="L14" s="13">
        <f t="shared" si="1"/>
        <v>651016530</v>
      </c>
      <c r="M14" s="37" t="s">
        <v>18</v>
      </c>
    </row>
    <row r="15" spans="1:13" ht="18" customHeight="1">
      <c r="A15" s="40" t="s">
        <v>57</v>
      </c>
      <c r="B15" s="15">
        <v>9186113786</v>
      </c>
      <c r="C15" s="15">
        <v>808792093</v>
      </c>
      <c r="D15" s="13">
        <v>8323613339</v>
      </c>
      <c r="E15" s="13">
        <v>53708354</v>
      </c>
      <c r="F15" s="3">
        <v>0</v>
      </c>
      <c r="G15" s="13">
        <v>8634296014</v>
      </c>
      <c r="H15" s="15">
        <v>8650000000</v>
      </c>
      <c r="I15" s="21">
        <v>-15703986</v>
      </c>
      <c r="J15" s="10">
        <v>0</v>
      </c>
      <c r="K15" s="10">
        <v>0</v>
      </c>
      <c r="L15" s="13">
        <v>551817772</v>
      </c>
      <c r="M15" s="37" t="s">
        <v>20</v>
      </c>
    </row>
    <row r="16" spans="1:13" ht="18" customHeight="1">
      <c r="A16" s="40" t="s">
        <v>58</v>
      </c>
      <c r="B16" s="15">
        <v>8649252719</v>
      </c>
      <c r="C16" s="15">
        <v>513143798</v>
      </c>
      <c r="D16" s="13">
        <v>8089764608</v>
      </c>
      <c r="E16" s="13">
        <v>46344313</v>
      </c>
      <c r="F16" s="3">
        <v>0</v>
      </c>
      <c r="G16" s="13">
        <v>7705017661</v>
      </c>
      <c r="H16" s="15">
        <v>7705000000</v>
      </c>
      <c r="I16" s="3">
        <v>0</v>
      </c>
      <c r="J16" s="10">
        <v>0</v>
      </c>
      <c r="K16" s="23">
        <v>17661</v>
      </c>
      <c r="L16" s="13">
        <v>944235058</v>
      </c>
      <c r="M16" s="37" t="s">
        <v>21</v>
      </c>
    </row>
    <row r="17" spans="1:13" ht="18" customHeight="1">
      <c r="A17" s="40" t="s">
        <v>59</v>
      </c>
      <c r="B17" s="15">
        <v>8135789503</v>
      </c>
      <c r="C17" s="15">
        <v>585235140</v>
      </c>
      <c r="D17" s="13">
        <v>8296573719</v>
      </c>
      <c r="E17" s="21">
        <v>-746019356</v>
      </c>
      <c r="F17" s="3">
        <v>0</v>
      </c>
      <c r="G17" s="13">
        <v>9465015710</v>
      </c>
      <c r="H17" s="15">
        <v>9465000000</v>
      </c>
      <c r="I17" s="3">
        <v>0</v>
      </c>
      <c r="J17" s="10">
        <v>0</v>
      </c>
      <c r="K17" s="23">
        <v>15710</v>
      </c>
      <c r="L17" s="21">
        <v>-1329226207</v>
      </c>
      <c r="M17" s="37" t="s">
        <v>22</v>
      </c>
    </row>
    <row r="18" spans="1:13" ht="18" customHeight="1">
      <c r="A18" s="40" t="s">
        <v>60</v>
      </c>
      <c r="B18" s="15">
        <v>16183128452</v>
      </c>
      <c r="C18" s="15">
        <v>675557230</v>
      </c>
      <c r="D18" s="13">
        <v>15470076298</v>
      </c>
      <c r="E18" s="13">
        <v>37494924</v>
      </c>
      <c r="F18" s="3">
        <v>0</v>
      </c>
      <c r="G18" s="13">
        <v>16860792000</v>
      </c>
      <c r="H18" s="15">
        <v>16860792000</v>
      </c>
      <c r="I18" s="3">
        <v>0</v>
      </c>
      <c r="J18" s="10">
        <v>0</v>
      </c>
      <c r="K18" s="34">
        <v>0</v>
      </c>
      <c r="L18" s="21">
        <v>-677663548</v>
      </c>
      <c r="M18" s="37" t="s">
        <v>23</v>
      </c>
    </row>
    <row r="19" spans="1:13" ht="18" customHeight="1">
      <c r="A19" s="40" t="s">
        <v>61</v>
      </c>
      <c r="B19" s="15">
        <v>19725583549</v>
      </c>
      <c r="C19" s="15">
        <v>668431814</v>
      </c>
      <c r="D19" s="13">
        <v>19027588608</v>
      </c>
      <c r="E19" s="13">
        <v>29563127</v>
      </c>
      <c r="F19" s="3">
        <v>0</v>
      </c>
      <c r="G19" s="13">
        <v>20395000000</v>
      </c>
      <c r="H19" s="15">
        <v>20395000000</v>
      </c>
      <c r="I19" s="3">
        <v>0</v>
      </c>
      <c r="J19" s="10">
        <v>0</v>
      </c>
      <c r="K19" s="34">
        <v>0</v>
      </c>
      <c r="L19" s="21">
        <v>-669416451</v>
      </c>
      <c r="M19" s="37" t="s">
        <v>29</v>
      </c>
    </row>
    <row r="20" spans="1:13" ht="18" customHeight="1">
      <c r="A20" s="40" t="s">
        <v>62</v>
      </c>
      <c r="B20" s="15">
        <v>19674391196</v>
      </c>
      <c r="C20" s="15">
        <v>666710016</v>
      </c>
      <c r="D20" s="13">
        <v>18984120985</v>
      </c>
      <c r="E20" s="13">
        <v>23560195</v>
      </c>
      <c r="F20" s="3">
        <v>0</v>
      </c>
      <c r="G20" s="13">
        <v>20360000000</v>
      </c>
      <c r="H20" s="15">
        <v>20360000000</v>
      </c>
      <c r="I20" s="3">
        <v>0</v>
      </c>
      <c r="J20" s="10">
        <v>0</v>
      </c>
      <c r="K20" s="34">
        <v>0</v>
      </c>
      <c r="L20" s="21">
        <v>-685608804</v>
      </c>
      <c r="M20" s="37" t="s">
        <v>32</v>
      </c>
    </row>
    <row r="21" spans="1:13" ht="18" customHeight="1">
      <c r="A21" s="40" t="s">
        <v>63</v>
      </c>
      <c r="B21" s="15">
        <v>20258924082</v>
      </c>
      <c r="C21" s="15">
        <v>557534859</v>
      </c>
      <c r="D21" s="13">
        <v>19686186881</v>
      </c>
      <c r="E21" s="13">
        <v>15202342</v>
      </c>
      <c r="F21" s="3">
        <v>0</v>
      </c>
      <c r="G21" s="13">
        <v>20875000000</v>
      </c>
      <c r="H21" s="15">
        <v>20875000000</v>
      </c>
      <c r="I21" s="3">
        <v>0</v>
      </c>
      <c r="J21" s="10">
        <v>0</v>
      </c>
      <c r="K21" s="34">
        <v>0</v>
      </c>
      <c r="L21" s="21">
        <v>-616075918</v>
      </c>
      <c r="M21" s="37" t="s">
        <v>33</v>
      </c>
    </row>
    <row r="22" spans="1:13" ht="18" customHeight="1">
      <c r="A22" s="40" t="s">
        <v>78</v>
      </c>
      <c r="B22" s="15">
        <v>25345171289</v>
      </c>
      <c r="C22" s="15">
        <v>491615975</v>
      </c>
      <c r="D22" s="13">
        <v>24848276334</v>
      </c>
      <c r="E22" s="13">
        <v>5278980</v>
      </c>
      <c r="F22" s="3">
        <v>0</v>
      </c>
      <c r="G22" s="13">
        <v>25986000000</v>
      </c>
      <c r="H22" s="15">
        <v>25986000000</v>
      </c>
      <c r="I22" s="3">
        <v>0</v>
      </c>
      <c r="J22" s="10">
        <v>0</v>
      </c>
      <c r="K22" s="34">
        <v>0</v>
      </c>
      <c r="L22" s="21">
        <v>-640828711</v>
      </c>
      <c r="M22" s="37" t="s">
        <v>34</v>
      </c>
    </row>
    <row r="23" spans="1:13" ht="18" customHeight="1">
      <c r="A23" s="40" t="s">
        <v>79</v>
      </c>
      <c r="B23" s="15">
        <f aca="true" t="shared" si="2" ref="B23:B35">SUM(C23:F23)</f>
        <v>26144046525</v>
      </c>
      <c r="C23" s="15">
        <f aca="true" t="shared" si="3" ref="C23:L23">SUM(C24:C35)</f>
        <v>444937938</v>
      </c>
      <c r="D23" s="13">
        <f t="shared" si="3"/>
        <v>25698690723</v>
      </c>
      <c r="E23" s="13">
        <f t="shared" si="3"/>
        <v>417864</v>
      </c>
      <c r="F23" s="3">
        <f t="shared" si="3"/>
        <v>0</v>
      </c>
      <c r="G23" s="13">
        <f t="shared" si="3"/>
        <v>26151000000</v>
      </c>
      <c r="H23" s="15">
        <f t="shared" si="3"/>
        <v>26151000000</v>
      </c>
      <c r="I23" s="3">
        <f t="shared" si="3"/>
        <v>0</v>
      </c>
      <c r="J23" s="3">
        <f t="shared" si="3"/>
        <v>0</v>
      </c>
      <c r="K23" s="3">
        <f t="shared" si="3"/>
        <v>0</v>
      </c>
      <c r="L23" s="21">
        <f t="shared" si="3"/>
        <v>-6953475</v>
      </c>
      <c r="M23" s="37" t="s">
        <v>80</v>
      </c>
    </row>
    <row r="24" spans="1:13" ht="18.75" customHeight="1">
      <c r="A24" s="56" t="s">
        <v>64</v>
      </c>
      <c r="B24" s="16">
        <f t="shared" si="2"/>
        <v>2350116172</v>
      </c>
      <c r="C24" s="17">
        <v>72794860</v>
      </c>
      <c r="D24" s="14">
        <v>2277321312</v>
      </c>
      <c r="E24" s="5">
        <v>0</v>
      </c>
      <c r="F24" s="6">
        <v>0</v>
      </c>
      <c r="G24" s="14">
        <f>SUM(H24:K24)</f>
        <v>2306000000</v>
      </c>
      <c r="H24" s="17">
        <v>2306000000</v>
      </c>
      <c r="I24" s="5">
        <v>0</v>
      </c>
      <c r="J24" s="11">
        <v>0</v>
      </c>
      <c r="K24" s="11">
        <v>0</v>
      </c>
      <c r="L24" s="14">
        <f aca="true" t="shared" si="4" ref="L24:L35">B24-G24</f>
        <v>44116172</v>
      </c>
      <c r="M24" s="38" t="s">
        <v>3</v>
      </c>
    </row>
    <row r="25" spans="1:13" ht="18.75" customHeight="1">
      <c r="A25" s="56" t="s">
        <v>65</v>
      </c>
      <c r="B25" s="16">
        <f t="shared" si="2"/>
        <v>2276364206</v>
      </c>
      <c r="C25" s="5">
        <v>0</v>
      </c>
      <c r="D25" s="14">
        <v>2276363399</v>
      </c>
      <c r="E25" s="19">
        <v>807</v>
      </c>
      <c r="F25" s="6">
        <v>0</v>
      </c>
      <c r="G25" s="14">
        <f aca="true" t="shared" si="5" ref="G25:G35">SUM(H25:K25)</f>
        <v>2325000000</v>
      </c>
      <c r="H25" s="17">
        <v>2325000000</v>
      </c>
      <c r="I25" s="5">
        <v>0</v>
      </c>
      <c r="J25" s="11">
        <v>0</v>
      </c>
      <c r="K25" s="11">
        <v>0</v>
      </c>
      <c r="L25" s="24">
        <f t="shared" si="4"/>
        <v>-48635794</v>
      </c>
      <c r="M25" s="38" t="s">
        <v>4</v>
      </c>
    </row>
    <row r="26" spans="1:13" ht="18.75" customHeight="1">
      <c r="A26" s="56" t="s">
        <v>66</v>
      </c>
      <c r="B26" s="16">
        <f t="shared" si="2"/>
        <v>2950464954</v>
      </c>
      <c r="C26" s="17">
        <v>35346226</v>
      </c>
      <c r="D26" s="19">
        <v>2915118728</v>
      </c>
      <c r="E26" s="5">
        <v>0</v>
      </c>
      <c r="F26" s="6">
        <v>0</v>
      </c>
      <c r="G26" s="14">
        <f t="shared" si="5"/>
        <v>2865000000</v>
      </c>
      <c r="H26" s="17">
        <v>2865000000</v>
      </c>
      <c r="I26" s="6">
        <v>0</v>
      </c>
      <c r="J26" s="11">
        <v>0</v>
      </c>
      <c r="K26" s="11">
        <v>0</v>
      </c>
      <c r="L26" s="14">
        <f t="shared" si="4"/>
        <v>85464954</v>
      </c>
      <c r="M26" s="38" t="s">
        <v>5</v>
      </c>
    </row>
    <row r="27" spans="1:13" ht="18.75" customHeight="1">
      <c r="A27" s="56" t="s">
        <v>67</v>
      </c>
      <c r="B27" s="16">
        <f t="shared" si="2"/>
        <v>1911998157</v>
      </c>
      <c r="C27" s="17">
        <v>39930131</v>
      </c>
      <c r="D27" s="19">
        <v>1872068026</v>
      </c>
      <c r="E27" s="6">
        <v>0</v>
      </c>
      <c r="F27" s="6">
        <v>0</v>
      </c>
      <c r="G27" s="14">
        <f t="shared" si="5"/>
        <v>1988000000</v>
      </c>
      <c r="H27" s="17">
        <v>1988000000</v>
      </c>
      <c r="I27" s="1">
        <v>0</v>
      </c>
      <c r="J27" s="11">
        <v>0</v>
      </c>
      <c r="K27" s="11">
        <v>0</v>
      </c>
      <c r="L27" s="24">
        <f t="shared" si="4"/>
        <v>-76001843</v>
      </c>
      <c r="M27" s="38" t="s">
        <v>6</v>
      </c>
    </row>
    <row r="28" spans="1:13" ht="18.75" customHeight="1">
      <c r="A28" s="56" t="s">
        <v>68</v>
      </c>
      <c r="B28" s="16">
        <f t="shared" si="2"/>
        <v>1858009583</v>
      </c>
      <c r="C28" s="17">
        <v>42843264</v>
      </c>
      <c r="D28" s="19">
        <v>1815166319</v>
      </c>
      <c r="E28" s="6">
        <v>0</v>
      </c>
      <c r="F28" s="6">
        <v>0</v>
      </c>
      <c r="G28" s="14">
        <f t="shared" si="5"/>
        <v>1868000000</v>
      </c>
      <c r="H28" s="17">
        <v>1868000000</v>
      </c>
      <c r="I28" s="5">
        <v>0</v>
      </c>
      <c r="J28" s="11">
        <v>0</v>
      </c>
      <c r="K28" s="11">
        <v>0</v>
      </c>
      <c r="L28" s="24">
        <f t="shared" si="4"/>
        <v>-9990417</v>
      </c>
      <c r="M28" s="38" t="s">
        <v>7</v>
      </c>
    </row>
    <row r="29" spans="1:13" ht="18.75" customHeight="1">
      <c r="A29" s="56" t="s">
        <v>69</v>
      </c>
      <c r="B29" s="16">
        <f t="shared" si="2"/>
        <v>2150621263</v>
      </c>
      <c r="C29" s="17">
        <v>37807799</v>
      </c>
      <c r="D29" s="19">
        <v>2112551901</v>
      </c>
      <c r="E29" s="19">
        <v>261563</v>
      </c>
      <c r="F29" s="6">
        <v>0</v>
      </c>
      <c r="G29" s="14">
        <f t="shared" si="5"/>
        <v>2150000000</v>
      </c>
      <c r="H29" s="17">
        <v>2150000000</v>
      </c>
      <c r="I29" s="5">
        <v>0</v>
      </c>
      <c r="J29" s="11">
        <v>0</v>
      </c>
      <c r="K29" s="11">
        <v>0</v>
      </c>
      <c r="L29" s="14">
        <f t="shared" si="4"/>
        <v>621263</v>
      </c>
      <c r="M29" s="38" t="s">
        <v>8</v>
      </c>
    </row>
    <row r="30" spans="1:13" ht="18.75" customHeight="1">
      <c r="A30" s="56" t="s">
        <v>70</v>
      </c>
      <c r="B30" s="16">
        <f t="shared" si="2"/>
        <v>1898114048</v>
      </c>
      <c r="C30" s="17">
        <v>38625152</v>
      </c>
      <c r="D30" s="19">
        <v>1859488896</v>
      </c>
      <c r="E30" s="6">
        <v>0</v>
      </c>
      <c r="F30" s="6">
        <v>0</v>
      </c>
      <c r="G30" s="14">
        <f t="shared" si="5"/>
        <v>1901000000</v>
      </c>
      <c r="H30" s="17">
        <v>1901000000</v>
      </c>
      <c r="I30" s="5">
        <v>0</v>
      </c>
      <c r="J30" s="11">
        <v>0</v>
      </c>
      <c r="K30" s="11">
        <v>0</v>
      </c>
      <c r="L30" s="24">
        <f t="shared" si="4"/>
        <v>-2885952</v>
      </c>
      <c r="M30" s="38" t="s">
        <v>9</v>
      </c>
    </row>
    <row r="31" spans="1:13" ht="18.75" customHeight="1">
      <c r="A31" s="56" t="s">
        <v>71</v>
      </c>
      <c r="B31" s="14">
        <f t="shared" si="2"/>
        <v>2023855770</v>
      </c>
      <c r="C31" s="19">
        <v>36142652</v>
      </c>
      <c r="D31" s="19">
        <v>1987713118</v>
      </c>
      <c r="E31" s="6">
        <v>0</v>
      </c>
      <c r="F31" s="6">
        <v>0</v>
      </c>
      <c r="G31" s="14">
        <f t="shared" si="5"/>
        <v>1989000000</v>
      </c>
      <c r="H31" s="17">
        <v>1989000000</v>
      </c>
      <c r="I31" s="5">
        <v>0</v>
      </c>
      <c r="J31" s="11">
        <v>0</v>
      </c>
      <c r="K31" s="11">
        <v>0</v>
      </c>
      <c r="L31" s="14">
        <f t="shared" si="4"/>
        <v>34855770</v>
      </c>
      <c r="M31" s="38" t="s">
        <v>10</v>
      </c>
    </row>
    <row r="32" spans="1:13" ht="18.75" customHeight="1">
      <c r="A32" s="56" t="s">
        <v>72</v>
      </c>
      <c r="B32" s="14">
        <f t="shared" si="2"/>
        <v>2526962108</v>
      </c>
      <c r="C32" s="17">
        <v>37932187</v>
      </c>
      <c r="D32" s="19">
        <v>2489029921</v>
      </c>
      <c r="E32" s="6">
        <v>0</v>
      </c>
      <c r="F32" s="6">
        <v>0</v>
      </c>
      <c r="G32" s="14">
        <f t="shared" si="5"/>
        <v>2550000000</v>
      </c>
      <c r="H32" s="17">
        <v>2550000000</v>
      </c>
      <c r="I32" s="5">
        <v>0</v>
      </c>
      <c r="J32" s="11">
        <v>0</v>
      </c>
      <c r="K32" s="11">
        <v>0</v>
      </c>
      <c r="L32" s="24">
        <f t="shared" si="4"/>
        <v>-23037892</v>
      </c>
      <c r="M32" s="38" t="s">
        <v>11</v>
      </c>
    </row>
    <row r="33" spans="1:13" ht="18.75" customHeight="1">
      <c r="A33" s="56" t="s">
        <v>73</v>
      </c>
      <c r="B33" s="14">
        <f t="shared" si="2"/>
        <v>2090370226</v>
      </c>
      <c r="C33" s="17">
        <v>35772625</v>
      </c>
      <c r="D33" s="19">
        <v>2054597601</v>
      </c>
      <c r="E33" s="6">
        <v>0</v>
      </c>
      <c r="F33" s="6">
        <v>0</v>
      </c>
      <c r="G33" s="14">
        <f t="shared" si="5"/>
        <v>2089000000</v>
      </c>
      <c r="H33" s="17">
        <v>2089000000</v>
      </c>
      <c r="I33" s="1">
        <v>0</v>
      </c>
      <c r="J33" s="11">
        <v>0</v>
      </c>
      <c r="K33" s="11">
        <v>0</v>
      </c>
      <c r="L33" s="14">
        <f t="shared" si="4"/>
        <v>1370226</v>
      </c>
      <c r="M33" s="38" t="s">
        <v>12</v>
      </c>
    </row>
    <row r="34" spans="1:13" ht="18.75" customHeight="1">
      <c r="A34" s="56" t="s">
        <v>74</v>
      </c>
      <c r="B34" s="14">
        <f t="shared" si="2"/>
        <v>1986896718</v>
      </c>
      <c r="C34" s="17">
        <v>33963032</v>
      </c>
      <c r="D34" s="19">
        <v>1952933686</v>
      </c>
      <c r="E34" s="6">
        <v>0</v>
      </c>
      <c r="F34" s="6">
        <v>0</v>
      </c>
      <c r="G34" s="14">
        <f t="shared" si="5"/>
        <v>1992000000</v>
      </c>
      <c r="H34" s="17">
        <v>1992000000</v>
      </c>
      <c r="I34" s="1">
        <v>0</v>
      </c>
      <c r="J34" s="11">
        <v>0</v>
      </c>
      <c r="K34" s="11">
        <v>0</v>
      </c>
      <c r="L34" s="24">
        <f t="shared" si="4"/>
        <v>-5103282</v>
      </c>
      <c r="M34" s="38" t="s">
        <v>13</v>
      </c>
    </row>
    <row r="35" spans="1:13" ht="18.75" customHeight="1" thickBot="1">
      <c r="A35" s="57" t="s">
        <v>75</v>
      </c>
      <c r="B35" s="20">
        <f t="shared" si="2"/>
        <v>2120273320</v>
      </c>
      <c r="C35" s="18">
        <v>33780010</v>
      </c>
      <c r="D35" s="20">
        <v>2086337816</v>
      </c>
      <c r="E35" s="20">
        <v>155494</v>
      </c>
      <c r="F35" s="12">
        <v>0</v>
      </c>
      <c r="G35" s="20">
        <f t="shared" si="5"/>
        <v>2128000000</v>
      </c>
      <c r="H35" s="18">
        <v>2128000000</v>
      </c>
      <c r="I35" s="7">
        <v>0</v>
      </c>
      <c r="J35" s="12">
        <v>0</v>
      </c>
      <c r="K35" s="12">
        <v>0</v>
      </c>
      <c r="L35" s="59">
        <f t="shared" si="4"/>
        <v>-7726680</v>
      </c>
      <c r="M35" s="39" t="s">
        <v>14</v>
      </c>
    </row>
  </sheetData>
  <sheetProtection/>
  <mergeCells count="9">
    <mergeCell ref="B5:F5"/>
    <mergeCell ref="H1:M1"/>
    <mergeCell ref="H2:M2"/>
    <mergeCell ref="A1:G1"/>
    <mergeCell ref="A3:G3"/>
    <mergeCell ref="H3:M3"/>
    <mergeCell ref="A5:A7"/>
    <mergeCell ref="M5:M7"/>
    <mergeCell ref="L5:L7"/>
  </mergeCells>
  <printOptions horizontalCentered="1"/>
  <pageMargins left="0.7874015748031497" right="0.7874015748031497" top="1.1811023622047245" bottom="0.7086614173228347" header="0.3937007874015748" footer="0.3937007874015748"/>
  <pageSetup firstPageNumber="168" useFirstPageNumber="1" horizontalDpi="600" verticalDpi="600" orientation="portrait" paperSize="9" scale="98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陳中興</dc:creator>
  <cp:keywords/>
  <dc:description/>
  <cp:lastModifiedBy>Administrator</cp:lastModifiedBy>
  <cp:lastPrinted>2012-10-17T01:35:40Z</cp:lastPrinted>
  <dcterms:created xsi:type="dcterms:W3CDTF">2000-01-18T08:59:10Z</dcterms:created>
  <dcterms:modified xsi:type="dcterms:W3CDTF">2012-10-17T06:25:08Z</dcterms:modified>
  <cp:category/>
  <cp:version/>
  <cp:contentType/>
  <cp:contentStatus/>
</cp:coreProperties>
</file>