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4185" activeTab="0"/>
  </bookViews>
  <sheets>
    <sheet name="表26" sheetId="1" r:id="rId1"/>
  </sheets>
  <definedNames/>
  <calcPr fullCalcOnLoad="1"/>
</workbook>
</file>

<file path=xl/sharedStrings.xml><?xml version="1.0" encoding="utf-8"?>
<sst xmlns="http://schemas.openxmlformats.org/spreadsheetml/2006/main" count="169" uniqueCount="95">
  <si>
    <t>Grand Total</t>
  </si>
  <si>
    <t>1998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</si>
  <si>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</si>
  <si>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</si>
  <si>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</si>
  <si>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</si>
  <si>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</si>
  <si>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</si>
  <si>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</si>
  <si>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</si>
  <si>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</si>
  <si>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</si>
  <si>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</si>
  <si>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</si>
  <si>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2004  </t>
  </si>
  <si>
    <t xml:space="preserve">2005  </t>
  </si>
  <si>
    <t>1999</t>
  </si>
  <si>
    <t>2000</t>
  </si>
  <si>
    <t xml:space="preserve">2001     </t>
  </si>
  <si>
    <t xml:space="preserve">2002  </t>
  </si>
  <si>
    <t xml:space="preserve">2003  </t>
  </si>
  <si>
    <t>2006</t>
  </si>
  <si>
    <t>1997</t>
  </si>
  <si>
    <t>Year or Month</t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</si>
  <si>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</si>
  <si>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1,000Cases, Million RVU, 1,000Days</t>
    </r>
  </si>
  <si>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>(</t>
    </r>
    <r>
      <rPr>
        <sz val="12"/>
        <rFont val="華康楷書體 Std W5"/>
        <family val="1"/>
      </rPr>
      <t>月</t>
    </r>
    <r>
      <rPr>
        <sz val="12"/>
        <rFont val="Times New Roman"/>
        <family val="1"/>
      </rPr>
      <t>)</t>
    </r>
    <r>
      <rPr>
        <sz val="12"/>
        <rFont val="華康楷書體 Std W5"/>
        <family val="1"/>
      </rPr>
      <t>別</t>
    </r>
  </si>
  <si>
    <r>
      <rPr>
        <sz val="11"/>
        <rFont val="華康楷書體 Std W5"/>
        <family val="1"/>
      </rPr>
      <t>總點數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</si>
  <si>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</si>
  <si>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</si>
  <si>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0"/>
        <rFont val="華康楷書體 Std W5"/>
        <family val="1"/>
      </rPr>
      <t>平均每件點數（點）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RVU Per Case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</si>
  <si>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</si>
  <si>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Inpatient-Days</t>
    </r>
  </si>
  <si>
    <r>
      <rPr>
        <sz val="10"/>
        <rFont val="華康楷書體 Std W5"/>
        <family val="1"/>
      </rPr>
      <t>平均每件住院日數（日）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Length of Stay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Days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</si>
  <si>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平均每日點數（點）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RVU Per Day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</si>
  <si>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t>86</t>
    </r>
    <r>
      <rPr>
        <b/>
        <sz val="11"/>
        <rFont val="華康楷書體 Std W5"/>
        <family val="1"/>
      </rPr>
      <t>年</t>
    </r>
  </si>
  <si>
    <r>
      <t>87</t>
    </r>
    <r>
      <rPr>
        <b/>
        <sz val="11"/>
        <rFont val="華康楷書體 Std W5"/>
        <family val="1"/>
      </rPr>
      <t>年</t>
    </r>
  </si>
  <si>
    <r>
      <t>88</t>
    </r>
    <r>
      <rPr>
        <b/>
        <sz val="11"/>
        <rFont val="華康楷書體 Std W5"/>
        <family val="1"/>
      </rPr>
      <t>年</t>
    </r>
  </si>
  <si>
    <r>
      <t>89</t>
    </r>
    <r>
      <rPr>
        <b/>
        <sz val="11"/>
        <rFont val="華康楷書體 Std W5"/>
        <family val="1"/>
      </rPr>
      <t>年</t>
    </r>
  </si>
  <si>
    <r>
      <t>90</t>
    </r>
    <r>
      <rPr>
        <b/>
        <sz val="11"/>
        <rFont val="華康楷書體 Std W5"/>
        <family val="1"/>
      </rPr>
      <t>年</t>
    </r>
    <r>
      <rPr>
        <b/>
        <sz val="11"/>
        <rFont val="Times New Roman"/>
        <family val="1"/>
      </rPr>
      <t xml:space="preserve">  </t>
    </r>
  </si>
  <si>
    <r>
      <t>91</t>
    </r>
    <r>
      <rPr>
        <b/>
        <sz val="11"/>
        <rFont val="華康楷書體 Std W5"/>
        <family val="1"/>
      </rPr>
      <t>年</t>
    </r>
  </si>
  <si>
    <r>
      <t>92</t>
    </r>
    <r>
      <rPr>
        <b/>
        <sz val="11"/>
        <rFont val="華康楷書體 Std W5"/>
        <family val="1"/>
      </rPr>
      <t>年</t>
    </r>
  </si>
  <si>
    <r>
      <t>93</t>
    </r>
    <r>
      <rPr>
        <b/>
        <sz val="11"/>
        <rFont val="華康楷書體 Std W5"/>
        <family val="1"/>
      </rPr>
      <t>年</t>
    </r>
  </si>
  <si>
    <r>
      <t>94</t>
    </r>
    <r>
      <rPr>
        <b/>
        <sz val="11"/>
        <rFont val="華康楷書體 Std W5"/>
        <family val="1"/>
      </rPr>
      <t>年</t>
    </r>
  </si>
  <si>
    <r>
      <t>95</t>
    </r>
    <r>
      <rPr>
        <b/>
        <sz val="11"/>
        <rFont val="華康楷書體 Std W5"/>
        <family val="1"/>
      </rPr>
      <t>年</t>
    </r>
  </si>
  <si>
    <r>
      <t>1</t>
    </r>
    <r>
      <rPr>
        <sz val="11"/>
        <rFont val="華康楷書體 Std W5"/>
        <family val="1"/>
      </rPr>
      <t>月</t>
    </r>
  </si>
  <si>
    <r>
      <t>2</t>
    </r>
    <r>
      <rPr>
        <sz val="11"/>
        <rFont val="華康楷書體 Std W5"/>
        <family val="1"/>
      </rPr>
      <t>月</t>
    </r>
  </si>
  <si>
    <r>
      <t>3</t>
    </r>
    <r>
      <rPr>
        <sz val="11"/>
        <rFont val="華康楷書體 Std W5"/>
        <family val="1"/>
      </rPr>
      <t>月</t>
    </r>
  </si>
  <si>
    <r>
      <t>4</t>
    </r>
    <r>
      <rPr>
        <sz val="11"/>
        <rFont val="華康楷書體 Std W5"/>
        <family val="1"/>
      </rPr>
      <t>月</t>
    </r>
  </si>
  <si>
    <r>
      <t>5</t>
    </r>
    <r>
      <rPr>
        <sz val="11"/>
        <rFont val="華康楷書體 Std W5"/>
        <family val="1"/>
      </rPr>
      <t>月</t>
    </r>
  </si>
  <si>
    <r>
      <t>6</t>
    </r>
    <r>
      <rPr>
        <sz val="11"/>
        <rFont val="華康楷書體 Std W5"/>
        <family val="1"/>
      </rPr>
      <t>月</t>
    </r>
  </si>
  <si>
    <r>
      <t>7</t>
    </r>
    <r>
      <rPr>
        <sz val="11"/>
        <rFont val="華康楷書體 Std W5"/>
        <family val="1"/>
      </rPr>
      <t>月</t>
    </r>
  </si>
  <si>
    <r>
      <t>8</t>
    </r>
    <r>
      <rPr>
        <sz val="11"/>
        <rFont val="華康楷書體 Std W5"/>
        <family val="1"/>
      </rPr>
      <t>月</t>
    </r>
  </si>
  <si>
    <r>
      <t>9</t>
    </r>
    <r>
      <rPr>
        <sz val="11"/>
        <rFont val="華康楷書體 Std W5"/>
        <family val="1"/>
      </rPr>
      <t>月</t>
    </r>
  </si>
  <si>
    <r>
      <t>10</t>
    </r>
    <r>
      <rPr>
        <sz val="11"/>
        <rFont val="華康楷書體 Std W5"/>
        <family val="1"/>
      </rPr>
      <t>月</t>
    </r>
  </si>
  <si>
    <r>
      <t>11</t>
    </r>
    <r>
      <rPr>
        <sz val="11"/>
        <rFont val="華康楷書體 Std W5"/>
        <family val="1"/>
      </rPr>
      <t>月</t>
    </r>
  </si>
  <si>
    <r>
      <t>12</t>
    </r>
    <r>
      <rPr>
        <sz val="11"/>
        <rFont val="華康楷書體 Std W5"/>
        <family val="1"/>
      </rPr>
      <t>月</t>
    </r>
  </si>
  <si>
    <r>
      <t>96</t>
    </r>
    <r>
      <rPr>
        <b/>
        <sz val="11"/>
        <rFont val="華康楷書體 Std W5"/>
        <family val="1"/>
      </rPr>
      <t>年</t>
    </r>
  </si>
  <si>
    <r>
      <t>1</t>
    </r>
    <r>
      <rPr>
        <sz val="11"/>
        <rFont val="華康楷書體 Std W5"/>
        <family val="1"/>
      </rPr>
      <t>月</t>
    </r>
  </si>
  <si>
    <r>
      <t>2</t>
    </r>
    <r>
      <rPr>
        <sz val="11"/>
        <rFont val="華康楷書體 Std W5"/>
        <family val="1"/>
      </rPr>
      <t>月</t>
    </r>
  </si>
  <si>
    <r>
      <t>3</t>
    </r>
    <r>
      <rPr>
        <sz val="11"/>
        <rFont val="華康楷書體 Std W5"/>
        <family val="1"/>
      </rPr>
      <t>月</t>
    </r>
  </si>
  <si>
    <r>
      <t>4</t>
    </r>
    <r>
      <rPr>
        <sz val="11"/>
        <rFont val="華康楷書體 Std W5"/>
        <family val="1"/>
      </rPr>
      <t>月</t>
    </r>
  </si>
  <si>
    <r>
      <t>5</t>
    </r>
    <r>
      <rPr>
        <sz val="11"/>
        <rFont val="華康楷書體 Std W5"/>
        <family val="1"/>
      </rPr>
      <t>月</t>
    </r>
  </si>
  <si>
    <r>
      <t>6</t>
    </r>
    <r>
      <rPr>
        <sz val="11"/>
        <rFont val="華康楷書體 Std W5"/>
        <family val="1"/>
      </rPr>
      <t>月</t>
    </r>
  </si>
  <si>
    <r>
      <t>7</t>
    </r>
    <r>
      <rPr>
        <sz val="11"/>
        <rFont val="華康楷書體 Std W5"/>
        <family val="1"/>
      </rPr>
      <t>月</t>
    </r>
  </si>
  <si>
    <r>
      <t>8</t>
    </r>
    <r>
      <rPr>
        <sz val="11"/>
        <rFont val="華康楷書體 Std W5"/>
        <family val="1"/>
      </rPr>
      <t>月</t>
    </r>
  </si>
  <si>
    <r>
      <t>9</t>
    </r>
    <r>
      <rPr>
        <sz val="11"/>
        <rFont val="華康楷書體 Std W5"/>
        <family val="1"/>
      </rPr>
      <t>月</t>
    </r>
  </si>
  <si>
    <r>
      <t>10</t>
    </r>
    <r>
      <rPr>
        <sz val="11"/>
        <rFont val="華康楷書體 Std W5"/>
        <family val="1"/>
      </rPr>
      <t>月</t>
    </r>
  </si>
  <si>
    <r>
      <t>11</t>
    </r>
    <r>
      <rPr>
        <sz val="11"/>
        <rFont val="華康楷書體 Std W5"/>
        <family val="1"/>
      </rPr>
      <t>月</t>
    </r>
  </si>
  <si>
    <r>
      <t>12</t>
    </r>
    <r>
      <rPr>
        <sz val="11"/>
        <rFont val="華康楷書體 Std W5"/>
        <family val="1"/>
      </rPr>
      <t>月</t>
    </r>
  </si>
  <si>
    <r>
      <t>97</t>
    </r>
    <r>
      <rPr>
        <b/>
        <sz val="11"/>
        <rFont val="華康楷書體 Std W5"/>
        <family val="1"/>
      </rPr>
      <t>年</t>
    </r>
  </si>
  <si>
    <r>
      <t xml:space="preserve">  1</t>
    </r>
    <r>
      <rPr>
        <sz val="11"/>
        <rFont val="華康楷書體 Std W5"/>
        <family val="1"/>
      </rPr>
      <t>月</t>
    </r>
  </si>
  <si>
    <r>
      <t xml:space="preserve">  2</t>
    </r>
    <r>
      <rPr>
        <sz val="11"/>
        <rFont val="華康楷書體 Std W5"/>
        <family val="1"/>
      </rPr>
      <t>月</t>
    </r>
  </si>
  <si>
    <r>
      <t xml:space="preserve">  3</t>
    </r>
    <r>
      <rPr>
        <sz val="11"/>
        <rFont val="華康楷書體 Std W5"/>
        <family val="1"/>
      </rPr>
      <t>月</t>
    </r>
  </si>
  <si>
    <r>
      <t xml:space="preserve">  4</t>
    </r>
    <r>
      <rPr>
        <sz val="11"/>
        <rFont val="華康楷書體 Std W5"/>
        <family val="1"/>
      </rPr>
      <t>月</t>
    </r>
  </si>
  <si>
    <r>
      <t xml:space="preserve">  5</t>
    </r>
    <r>
      <rPr>
        <sz val="11"/>
        <rFont val="華康楷書體 Std W5"/>
        <family val="1"/>
      </rPr>
      <t>月</t>
    </r>
  </si>
  <si>
    <r>
      <t xml:space="preserve">  6</t>
    </r>
    <r>
      <rPr>
        <sz val="11"/>
        <rFont val="華康楷書體 Std W5"/>
        <family val="1"/>
      </rPr>
      <t>月</t>
    </r>
  </si>
  <si>
    <r>
      <t xml:space="preserve">  7</t>
    </r>
    <r>
      <rPr>
        <sz val="11"/>
        <rFont val="華康楷書體 Std W5"/>
        <family val="1"/>
      </rPr>
      <t>月</t>
    </r>
  </si>
  <si>
    <r>
      <t xml:space="preserve">  8</t>
    </r>
    <r>
      <rPr>
        <sz val="11"/>
        <rFont val="華康楷書體 Std W5"/>
        <family val="1"/>
      </rPr>
      <t>月</t>
    </r>
  </si>
  <si>
    <r>
      <t xml:space="preserve">  9</t>
    </r>
    <r>
      <rPr>
        <sz val="11"/>
        <rFont val="華康楷書體 Std W5"/>
        <family val="1"/>
      </rPr>
      <t>月</t>
    </r>
  </si>
  <si>
    <r>
      <t xml:space="preserve"> 10</t>
    </r>
    <r>
      <rPr>
        <sz val="11"/>
        <rFont val="華康楷書體 Std W5"/>
        <family val="1"/>
      </rPr>
      <t>月</t>
    </r>
  </si>
  <si>
    <r>
      <t xml:space="preserve"> 11</t>
    </r>
    <r>
      <rPr>
        <sz val="11"/>
        <rFont val="華康楷書體 Std W5"/>
        <family val="1"/>
      </rPr>
      <t>月</t>
    </r>
  </si>
  <si>
    <r>
      <t xml:space="preserve"> 12</t>
    </r>
    <r>
      <rPr>
        <sz val="11"/>
        <rFont val="華康楷書體 Std W5"/>
        <family val="1"/>
      </rPr>
      <t>月</t>
    </r>
  </si>
  <si>
    <r>
      <t>98</t>
    </r>
    <r>
      <rPr>
        <b/>
        <sz val="11"/>
        <rFont val="華康楷書體 Std W5"/>
        <family val="1"/>
      </rPr>
      <t>年</t>
    </r>
  </si>
  <si>
    <r>
      <t>99</t>
    </r>
    <r>
      <rPr>
        <b/>
        <sz val="11"/>
        <rFont val="華康楷書體 Std W5"/>
        <family val="1"/>
      </rPr>
      <t>年</t>
    </r>
  </si>
  <si>
    <r>
      <t>100</t>
    </r>
    <r>
      <rPr>
        <b/>
        <sz val="11"/>
        <rFont val="華康楷書體 Std W5"/>
        <family val="1"/>
      </rPr>
      <t>年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</si>
  <si>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26</t>
    </r>
    <r>
      <rPr>
        <sz val="17"/>
        <rFont val="華康楷書體 Std W5"/>
        <family val="1"/>
      </rPr>
      <t>　醫療費用核付點數狀況</t>
    </r>
  </si>
  <si>
    <r>
      <t>Table 26    Approved Medical Benefit Payments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RVU</t>
    </r>
    <r>
      <rPr>
        <sz val="16"/>
        <rFont val="華康楷書體 Std W5"/>
        <family val="1"/>
      </rPr>
      <t>）</t>
    </r>
  </si>
  <si>
    <r>
      <rPr>
        <sz val="11"/>
        <rFont val="華康楷書體 Std W5"/>
        <family val="1"/>
      </rPr>
      <t>門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1"/>
      </rPr>
      <t>診</t>
    </r>
    <r>
      <rPr>
        <sz val="11"/>
        <rFont val="Times New Roman"/>
        <family val="1"/>
      </rPr>
      <t xml:space="preserve">     
    Outpatient</t>
    </r>
  </si>
  <si>
    <r>
      <rPr>
        <sz val="11"/>
        <rFont val="華康楷書體 Std W5"/>
        <family val="1"/>
      </rPr>
      <t>住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1"/>
      </rPr>
      <t>院</t>
    </r>
    <r>
      <rPr>
        <sz val="11"/>
        <rFont val="Times New Roman"/>
        <family val="1"/>
      </rPr>
      <t xml:space="preserve">      
   Inpatient    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</si>
  <si>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86</t>
    </r>
    <r>
      <rPr>
        <sz val="12"/>
        <rFont val="華康楷書體 Std W5"/>
        <family val="1"/>
      </rPr>
      <t>年至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</si>
  <si>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1997 - 2011</t>
  </si>
  <si>
    <r>
      <rPr>
        <sz val="10"/>
        <rFont val="華康楷書體 Std W5"/>
        <family val="1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欄總計不含藥局及醫事檢驗機構等交付機構件數。</t>
    </r>
  </si>
  <si>
    <t xml:space="preserve">Note: Figures of the "Cases" columns in this table exclude cases to delivery institutions, such as pharmacies </t>
  </si>
  <si>
    <t xml:space="preserve">          and laboratory institutions.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</si>
</sst>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_-* #,##0.00\-;_-* &quot;-&quot;??_-;_-@_-"/>
    <numFmt numFmtId="181" formatCode="#,##0.00_);[Red]\(#,##0.00\)"/>
    <numFmt numFmtId="182" formatCode="_-* #,##0.000_-;\-* #,##0.000_-;_-* &quot;-&quot;???_-;_-@_-"/>
    <numFmt numFmtId="183" formatCode="##,###,,"/>
    <numFmt numFmtId="184" formatCode="##,###,"/>
    <numFmt numFmtId="185" formatCode="#,##0,"/>
    <numFmt numFmtId="186" formatCode="#,##0,,"/>
    <numFmt numFmtId="187" formatCode="##,##0,"/>
    <numFmt numFmtId="188" formatCode="##,##0,,"/>
  </numFmts>
  <fonts count="59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2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文鼎粗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1"/>
      <name val="Times New Roman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9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34" applyFont="1">
      <alignment/>
      <protection/>
    </xf>
    <xf numFmtId="3" fontId="5" fillId="0" borderId="10" xfId="34" applyNumberFormat="1" applyFont="1" applyBorder="1" applyAlignment="1" quotePrefix="1">
      <alignment horizontal="center" vertical="top"/>
      <protection/>
    </xf>
    <xf numFmtId="41" fontId="10" fillId="0" borderId="0" xfId="34" applyNumberFormat="1" applyFont="1" applyBorder="1">
      <alignment/>
      <protection/>
    </xf>
    <xf numFmtId="3" fontId="10" fillId="0" borderId="0" xfId="34" applyNumberFormat="1" applyFont="1">
      <alignment/>
      <protection/>
    </xf>
    <xf numFmtId="0" fontId="10" fillId="0" borderId="0" xfId="34" applyFont="1">
      <alignment/>
      <protection/>
    </xf>
    <xf numFmtId="3" fontId="1" fillId="0" borderId="11" xfId="34" applyNumberFormat="1" applyFont="1" applyBorder="1" applyAlignment="1">
      <alignment/>
      <protection/>
    </xf>
    <xf numFmtId="3" fontId="10" fillId="0" borderId="11" xfId="34" applyNumberFormat="1" applyFont="1" applyBorder="1" applyAlignment="1">
      <alignment/>
      <protection/>
    </xf>
    <xf numFmtId="0" fontId="1" fillId="0" borderId="12" xfId="34" applyFont="1" applyBorder="1">
      <alignment/>
      <protection/>
    </xf>
    <xf numFmtId="0" fontId="10" fillId="0" borderId="0" xfId="35" applyFont="1">
      <alignment/>
      <protection/>
    </xf>
    <xf numFmtId="0" fontId="1" fillId="0" borderId="13" xfId="34" applyFont="1" applyBorder="1">
      <alignment/>
      <protection/>
    </xf>
    <xf numFmtId="0" fontId="1" fillId="0" borderId="0" xfId="34" applyFont="1" applyAlignment="1">
      <alignment horizontal="center" vertical="top"/>
      <protection/>
    </xf>
    <xf numFmtId="0" fontId="3" fillId="0" borderId="0" xfId="34" applyFont="1" applyAlignment="1">
      <alignment horizontal="center" vertical="top" wrapText="1"/>
      <protection/>
    </xf>
    <xf numFmtId="0" fontId="1" fillId="0" borderId="11" xfId="34" applyFont="1" applyBorder="1" applyAlignment="1">
      <alignment horizontal="right"/>
      <protection/>
    </xf>
    <xf numFmtId="0" fontId="9" fillId="0" borderId="11" xfId="34" applyFont="1" applyBorder="1" applyAlignment="1">
      <alignment horizontal="right"/>
      <protection/>
    </xf>
    <xf numFmtId="0" fontId="4" fillId="0" borderId="11" xfId="34" applyFont="1" applyBorder="1" applyAlignment="1">
      <alignment/>
      <protection/>
    </xf>
    <xf numFmtId="0" fontId="10" fillId="0" borderId="0" xfId="35" applyFont="1" applyAlignment="1">
      <alignment vertical="center"/>
      <protection/>
    </xf>
    <xf numFmtId="183" fontId="8" fillId="0" borderId="0" xfId="34" applyNumberFormat="1" applyFont="1" applyBorder="1" applyAlignment="1">
      <alignment vertical="center"/>
      <protection/>
    </xf>
    <xf numFmtId="184" fontId="8" fillId="0" borderId="0" xfId="34" applyNumberFormat="1" applyFont="1" applyBorder="1" applyAlignment="1">
      <alignment vertical="center"/>
      <protection/>
    </xf>
    <xf numFmtId="41" fontId="8" fillId="0" borderId="0" xfId="34" applyNumberFormat="1" applyFont="1" applyAlignment="1">
      <alignment vertical="center"/>
      <protection/>
    </xf>
    <xf numFmtId="185" fontId="8" fillId="0" borderId="0" xfId="34" applyNumberFormat="1" applyFont="1" applyBorder="1" applyAlignment="1">
      <alignment vertical="center"/>
      <protection/>
    </xf>
    <xf numFmtId="185" fontId="8" fillId="0" borderId="0" xfId="34" applyNumberFormat="1" applyFont="1" applyBorder="1" applyAlignment="1" quotePrefix="1">
      <alignment vertical="center" wrapText="1"/>
      <protection/>
    </xf>
    <xf numFmtId="186" fontId="8" fillId="0" borderId="0" xfId="34" applyNumberFormat="1" applyFont="1" applyBorder="1" applyAlignment="1" quotePrefix="1">
      <alignment vertical="center" wrapText="1"/>
      <protection/>
    </xf>
    <xf numFmtId="41" fontId="8" fillId="0" borderId="0" xfId="34" applyNumberFormat="1" applyFont="1" applyBorder="1" applyAlignment="1">
      <alignment vertical="center" wrapText="1"/>
      <protection/>
    </xf>
    <xf numFmtId="181" fontId="8" fillId="0" borderId="0" xfId="34" applyNumberFormat="1" applyFont="1" applyBorder="1" applyAlignment="1" quotePrefix="1">
      <alignment vertical="center" wrapText="1"/>
      <protection/>
    </xf>
    <xf numFmtId="41" fontId="8" fillId="0" borderId="0" xfId="34" applyNumberFormat="1" applyFont="1" applyBorder="1" applyAlignment="1" quotePrefix="1">
      <alignment vertical="center" wrapText="1"/>
      <protection/>
    </xf>
    <xf numFmtId="41" fontId="8" fillId="0" borderId="0" xfId="34" applyNumberFormat="1" applyFont="1" applyFill="1" applyAlignment="1">
      <alignment vertical="center"/>
      <protection/>
    </xf>
    <xf numFmtId="187" fontId="8" fillId="0" borderId="0" xfId="34" applyNumberFormat="1" applyFont="1" applyBorder="1" applyAlignment="1">
      <alignment vertical="center"/>
      <protection/>
    </xf>
    <xf numFmtId="183" fontId="10" fillId="0" borderId="0" xfId="34" applyNumberFormat="1" applyFont="1" applyBorder="1" applyAlignment="1">
      <alignment vertical="center"/>
      <protection/>
    </xf>
    <xf numFmtId="187" fontId="10" fillId="0" borderId="0" xfId="34" applyNumberFormat="1" applyFont="1" applyBorder="1" applyAlignment="1">
      <alignment vertical="center"/>
      <protection/>
    </xf>
    <xf numFmtId="188" fontId="10" fillId="0" borderId="0" xfId="34" applyNumberFormat="1" applyFont="1" applyBorder="1" applyAlignment="1">
      <alignment vertical="center"/>
      <protection/>
    </xf>
    <xf numFmtId="41" fontId="10" fillId="0" borderId="0" xfId="34" applyNumberFormat="1" applyFont="1" applyAlignment="1">
      <alignment vertical="center"/>
      <protection/>
    </xf>
    <xf numFmtId="185" fontId="10" fillId="0" borderId="0" xfId="34" applyNumberFormat="1" applyFont="1" applyBorder="1" applyAlignment="1">
      <alignment vertical="center"/>
      <protection/>
    </xf>
    <xf numFmtId="185" fontId="10" fillId="0" borderId="0" xfId="34" applyNumberFormat="1" applyFont="1" applyBorder="1" applyAlignment="1" quotePrefix="1">
      <alignment vertical="center" wrapText="1"/>
      <protection/>
    </xf>
    <xf numFmtId="186" fontId="10" fillId="0" borderId="0" xfId="34" applyNumberFormat="1" applyFont="1" applyBorder="1" applyAlignment="1" quotePrefix="1">
      <alignment vertical="center" wrapText="1"/>
      <protection/>
    </xf>
    <xf numFmtId="41" fontId="10" fillId="0" borderId="0" xfId="34" applyNumberFormat="1" applyFont="1" applyBorder="1" applyAlignment="1">
      <alignment vertical="center" wrapText="1"/>
      <protection/>
    </xf>
    <xf numFmtId="181" fontId="10" fillId="0" borderId="0" xfId="34" applyNumberFormat="1" applyFont="1" applyBorder="1" applyAlignment="1" quotePrefix="1">
      <alignment vertical="center" wrapText="1"/>
      <protection/>
    </xf>
    <xf numFmtId="41" fontId="10" fillId="0" borderId="0" xfId="34" applyNumberFormat="1" applyFont="1" applyBorder="1" applyAlignment="1" quotePrefix="1">
      <alignment vertical="center" wrapText="1"/>
      <protection/>
    </xf>
    <xf numFmtId="187" fontId="10" fillId="0" borderId="0" xfId="34" applyNumberFormat="1" applyFont="1" applyAlignment="1">
      <alignment vertical="center"/>
      <protection/>
    </xf>
    <xf numFmtId="188" fontId="10" fillId="0" borderId="0" xfId="34" applyNumberFormat="1" applyFont="1" applyAlignment="1">
      <alignment vertical="center"/>
      <protection/>
    </xf>
    <xf numFmtId="185" fontId="10" fillId="0" borderId="0" xfId="34" applyNumberFormat="1" applyFont="1" applyAlignment="1">
      <alignment vertical="center"/>
      <protection/>
    </xf>
    <xf numFmtId="186" fontId="10" fillId="0" borderId="0" xfId="34" applyNumberFormat="1" applyFont="1" applyBorder="1" applyAlignment="1">
      <alignment vertical="center"/>
      <protection/>
    </xf>
    <xf numFmtId="186" fontId="10" fillId="0" borderId="0" xfId="34" applyNumberFormat="1" applyFont="1" applyAlignment="1">
      <alignment vertical="center"/>
      <protection/>
    </xf>
    <xf numFmtId="183" fontId="10" fillId="0" borderId="14" xfId="34" applyNumberFormat="1" applyFont="1" applyBorder="1" applyAlignment="1">
      <alignment vertical="center"/>
      <protection/>
    </xf>
    <xf numFmtId="41" fontId="10" fillId="0" borderId="0" xfId="34" applyNumberFormat="1" applyFont="1" applyBorder="1" applyAlignment="1">
      <alignment vertical="center"/>
      <protection/>
    </xf>
    <xf numFmtId="41" fontId="8" fillId="0" borderId="0" xfId="34" applyNumberFormat="1" applyFont="1" applyBorder="1" applyAlignment="1">
      <alignment vertical="center"/>
      <protection/>
    </xf>
    <xf numFmtId="183" fontId="10" fillId="0" borderId="15" xfId="34" applyNumberFormat="1" applyFont="1" applyBorder="1" applyAlignment="1">
      <alignment vertical="center"/>
      <protection/>
    </xf>
    <xf numFmtId="187" fontId="10" fillId="0" borderId="11" xfId="34" applyNumberFormat="1" applyFont="1" applyBorder="1" applyAlignment="1">
      <alignment vertical="center"/>
      <protection/>
    </xf>
    <xf numFmtId="188" fontId="10" fillId="0" borderId="11" xfId="34" applyNumberFormat="1" applyFont="1" applyBorder="1" applyAlignment="1">
      <alignment vertical="center"/>
      <protection/>
    </xf>
    <xf numFmtId="41" fontId="10" fillId="0" borderId="11" xfId="34" applyNumberFormat="1" applyFont="1" applyBorder="1" applyAlignment="1">
      <alignment vertical="center"/>
      <protection/>
    </xf>
    <xf numFmtId="185" fontId="10" fillId="0" borderId="11" xfId="34" applyNumberFormat="1" applyFont="1" applyBorder="1" applyAlignment="1">
      <alignment vertical="center"/>
      <protection/>
    </xf>
    <xf numFmtId="186" fontId="10" fillId="0" borderId="11" xfId="34" applyNumberFormat="1" applyFont="1" applyBorder="1" applyAlignment="1">
      <alignment vertical="center"/>
      <protection/>
    </xf>
    <xf numFmtId="41" fontId="10" fillId="0" borderId="11" xfId="34" applyNumberFormat="1" applyFont="1" applyBorder="1" applyAlignment="1">
      <alignment vertical="center" wrapText="1"/>
      <protection/>
    </xf>
    <xf numFmtId="181" fontId="10" fillId="0" borderId="11" xfId="34" applyNumberFormat="1" applyFont="1" applyBorder="1" applyAlignment="1" quotePrefix="1">
      <alignment vertical="center" wrapText="1"/>
      <protection/>
    </xf>
    <xf numFmtId="41" fontId="10" fillId="0" borderId="11" xfId="34" applyNumberFormat="1" applyFont="1" applyBorder="1" applyAlignment="1" quotePrefix="1">
      <alignment vertical="center" wrapText="1"/>
      <protection/>
    </xf>
    <xf numFmtId="0" fontId="10" fillId="0" borderId="14" xfId="34" applyFont="1" applyBorder="1" applyAlignment="1">
      <alignment horizontal="left" vertical="center" indent="2"/>
      <protection/>
    </xf>
    <xf numFmtId="0" fontId="10" fillId="0" borderId="15" xfId="34" applyFont="1" applyBorder="1" applyAlignment="1">
      <alignment horizontal="left" vertical="center" indent="2"/>
      <protection/>
    </xf>
    <xf numFmtId="0" fontId="8" fillId="0" borderId="14" xfId="34" applyFont="1" applyBorder="1" applyAlignment="1" quotePrefix="1">
      <alignment horizontal="left" vertical="center" indent="1"/>
      <protection/>
    </xf>
    <xf numFmtId="0" fontId="10" fillId="0" borderId="14" xfId="34" applyFont="1" applyBorder="1" applyAlignment="1">
      <alignment horizontal="left" vertical="center" indent="1"/>
      <protection/>
    </xf>
    <xf numFmtId="0" fontId="8" fillId="0" borderId="14" xfId="34" applyFont="1" applyBorder="1" applyAlignment="1">
      <alignment horizontal="left" vertical="center" indent="1"/>
      <protection/>
    </xf>
    <xf numFmtId="0" fontId="7" fillId="0" borderId="14" xfId="34" applyFont="1" applyBorder="1" applyAlignment="1" quotePrefix="1">
      <alignment horizontal="left" vertical="center" indent="1"/>
      <protection/>
    </xf>
    <xf numFmtId="0" fontId="10" fillId="0" borderId="0" xfId="34" applyFont="1" applyAlignment="1">
      <alignment vertical="center"/>
      <protection/>
    </xf>
    <xf numFmtId="0" fontId="1" fillId="0" borderId="0" xfId="34" applyFont="1">
      <alignment/>
      <protection/>
    </xf>
    <xf numFmtId="0" fontId="3" fillId="0" borderId="0" xfId="34" applyFont="1" applyAlignment="1">
      <alignment horizontal="center" vertical="top"/>
      <protection/>
    </xf>
    <xf numFmtId="3" fontId="9" fillId="0" borderId="0" xfId="34" applyNumberFormat="1" applyFont="1">
      <alignment/>
      <protection/>
    </xf>
    <xf numFmtId="3" fontId="1" fillId="0" borderId="0" xfId="34" applyNumberFormat="1" applyFont="1">
      <alignment/>
      <protection/>
    </xf>
    <xf numFmtId="0" fontId="10" fillId="0" borderId="11" xfId="34" applyFont="1" applyBorder="1" applyAlignment="1">
      <alignment horizontal="left"/>
      <protection/>
    </xf>
    <xf numFmtId="0" fontId="1" fillId="0" borderId="11" xfId="34" applyFont="1" applyBorder="1">
      <alignment/>
      <protection/>
    </xf>
    <xf numFmtId="3" fontId="5" fillId="0" borderId="16" xfId="34" applyNumberFormat="1" applyFont="1" applyBorder="1" applyAlignment="1" quotePrefix="1">
      <alignment horizontal="center" wrapText="1"/>
      <protection/>
    </xf>
    <xf numFmtId="3" fontId="5" fillId="0" borderId="17" xfId="34" applyNumberFormat="1" applyFont="1" applyBorder="1" applyAlignment="1" quotePrefix="1">
      <alignment horizontal="center" vertical="center" wrapText="1"/>
      <protection/>
    </xf>
    <xf numFmtId="3" fontId="5" fillId="0" borderId="17" xfId="33" applyNumberFormat="1" applyFont="1" applyBorder="1" applyAlignment="1" quotePrefix="1">
      <alignment horizontal="center" vertical="center" wrapText="1"/>
      <protection/>
    </xf>
    <xf numFmtId="3" fontId="10" fillId="0" borderId="17" xfId="33" applyNumberFormat="1" applyFont="1" applyBorder="1" applyAlignment="1" quotePrefix="1">
      <alignment horizontal="center" vertical="center" wrapText="1"/>
      <protection/>
    </xf>
    <xf numFmtId="3" fontId="5" fillId="0" borderId="18" xfId="33" applyNumberFormat="1" applyFont="1" applyBorder="1" applyAlignment="1" quotePrefix="1">
      <alignment horizontal="center" vertical="center" wrapText="1"/>
      <protection/>
    </xf>
    <xf numFmtId="0" fontId="10" fillId="0" borderId="17" xfId="33" applyNumberFormat="1" applyFont="1" applyBorder="1" applyAlignment="1" quotePrefix="1">
      <alignment horizontal="center" vertical="center" wrapText="1"/>
      <protection/>
    </xf>
    <xf numFmtId="3" fontId="10" fillId="0" borderId="19" xfId="33" applyNumberFormat="1" applyFont="1" applyBorder="1" applyAlignment="1" quotePrefix="1">
      <alignment horizontal="center" vertical="center" wrapText="1"/>
      <protection/>
    </xf>
    <xf numFmtId="0" fontId="1" fillId="0" borderId="0" xfId="34" applyFont="1" applyAlignment="1">
      <alignment/>
      <protection/>
    </xf>
    <xf numFmtId="0" fontId="16" fillId="0" borderId="16" xfId="34" applyFont="1" applyBorder="1" applyAlignment="1">
      <alignment horizontal="center" vertical="center"/>
      <protection/>
    </xf>
    <xf numFmtId="0" fontId="1" fillId="0" borderId="0" xfId="34" applyFont="1" applyAlignment="1">
      <alignment vertical="center"/>
      <protection/>
    </xf>
    <xf numFmtId="0" fontId="24" fillId="0" borderId="0" xfId="34" applyFont="1" applyAlignment="1">
      <alignment vertical="center"/>
      <protection/>
    </xf>
    <xf numFmtId="0" fontId="5" fillId="0" borderId="16" xfId="34" applyFont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5" fillId="0" borderId="20" xfId="34" applyFont="1" applyBorder="1" applyAlignment="1">
      <alignment horizontal="center" vertical="center"/>
      <protection/>
    </xf>
    <xf numFmtId="3" fontId="9" fillId="0" borderId="0" xfId="34" applyNumberFormat="1" applyFont="1" applyBorder="1">
      <alignment/>
      <protection/>
    </xf>
    <xf numFmtId="3" fontId="1" fillId="0" borderId="0" xfId="34" applyNumberFormat="1" applyFont="1" applyBorder="1">
      <alignment/>
      <protection/>
    </xf>
    <xf numFmtId="3" fontId="5" fillId="0" borderId="0" xfId="35" applyNumberFormat="1" applyFont="1">
      <alignment/>
      <protection/>
    </xf>
    <xf numFmtId="0" fontId="9" fillId="0" borderId="0" xfId="34" applyFont="1" applyBorder="1">
      <alignment/>
      <protection/>
    </xf>
    <xf numFmtId="41" fontId="9" fillId="0" borderId="0" xfId="34" applyNumberFormat="1" applyFont="1">
      <alignment/>
      <protection/>
    </xf>
    <xf numFmtId="43" fontId="1" fillId="0" borderId="0" xfId="34" applyNumberFormat="1" applyFont="1">
      <alignment/>
      <protection/>
    </xf>
    <xf numFmtId="41" fontId="9" fillId="0" borderId="0" xfId="34" applyNumberFormat="1" applyFont="1" applyBorder="1">
      <alignment/>
      <protection/>
    </xf>
    <xf numFmtId="0" fontId="9" fillId="0" borderId="0" xfId="34" applyFont="1">
      <alignment/>
      <protection/>
    </xf>
    <xf numFmtId="188" fontId="8" fillId="0" borderId="0" xfId="34" applyNumberFormat="1" applyFont="1" applyBorder="1" applyAlignment="1">
      <alignment vertical="center"/>
      <protection/>
    </xf>
    <xf numFmtId="186" fontId="8" fillId="0" borderId="0" xfId="34" applyNumberFormat="1" applyFont="1" applyBorder="1" applyAlignment="1">
      <alignment vertical="center"/>
      <protection/>
    </xf>
    <xf numFmtId="0" fontId="10" fillId="0" borderId="0" xfId="33" applyFont="1" applyAlignment="1" applyProtection="1">
      <alignment vertical="center"/>
      <protection locked="0"/>
    </xf>
    <xf numFmtId="0" fontId="15" fillId="0" borderId="0" xfId="34" applyFont="1" applyAlignment="1">
      <alignment horizontal="center" vertical="center"/>
      <protection/>
    </xf>
    <xf numFmtId="0" fontId="14" fillId="0" borderId="0" xfId="34" applyFont="1" applyAlignment="1">
      <alignment horizontal="center" vertical="center" wrapText="1"/>
      <protection/>
    </xf>
    <xf numFmtId="0" fontId="5" fillId="0" borderId="21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1" fillId="0" borderId="22" xfId="34" applyFont="1" applyBorder="1" applyAlignment="1" quotePrefix="1">
      <alignment horizontal="center" vertical="center"/>
      <protection/>
    </xf>
    <xf numFmtId="0" fontId="1" fillId="0" borderId="23" xfId="34" applyFont="1" applyBorder="1" applyAlignment="1" quotePrefix="1">
      <alignment horizontal="center" vertical="center"/>
      <protection/>
    </xf>
    <xf numFmtId="3" fontId="5" fillId="0" borderId="13" xfId="34" applyNumberFormat="1" applyFont="1" applyBorder="1" applyAlignment="1">
      <alignment horizontal="center" vertical="center" wrapText="1"/>
      <protection/>
    </xf>
    <xf numFmtId="3" fontId="5" fillId="0" borderId="24" xfId="34" applyNumberFormat="1" applyFont="1" applyBorder="1" applyAlignment="1">
      <alignment horizontal="center" vertical="center" wrapText="1"/>
      <protection/>
    </xf>
    <xf numFmtId="3" fontId="5" fillId="0" borderId="25" xfId="34" applyNumberFormat="1" applyFont="1" applyBorder="1" applyAlignment="1">
      <alignment horizontal="center" vertical="center" wrapText="1"/>
      <protection/>
    </xf>
    <xf numFmtId="0" fontId="1" fillId="0" borderId="0" xfId="34" applyFont="1" applyBorder="1" applyAlignment="1">
      <alignment horizont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貨幣[0]_laroux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="75" zoomScaleSheetLayoutView="75" zoomScalePageLayoutView="0" workbookViewId="0" topLeftCell="A1">
      <selection activeCell="H8" sqref="H8"/>
    </sheetView>
  </sheetViews>
  <sheetFormatPr defaultColWidth="9.00390625" defaultRowHeight="16.5"/>
  <cols>
    <col min="1" max="1" width="11.00390625" style="5" customWidth="1"/>
    <col min="2" max="2" width="12.50390625" style="64" customWidth="1"/>
    <col min="3" max="3" width="10.25390625" style="65" customWidth="1"/>
    <col min="4" max="4" width="10.125" style="65" customWidth="1"/>
    <col min="5" max="5" width="20.375" style="62" customWidth="1"/>
    <col min="6" max="6" width="10.25390625" style="65" customWidth="1"/>
    <col min="7" max="7" width="10.125" style="65" customWidth="1"/>
    <col min="8" max="8" width="10.50390625" style="87" customWidth="1"/>
    <col min="9" max="9" width="19.50390625" style="65" customWidth="1"/>
    <col min="10" max="10" width="22.375" style="62" customWidth="1"/>
    <col min="11" max="11" width="18.875" style="62" customWidth="1"/>
    <col min="12" max="12" width="13.625" style="89" customWidth="1"/>
    <col min="13" max="16384" width="9.00390625" style="62" customWidth="1"/>
  </cols>
  <sheetData>
    <row r="1" spans="1:12" ht="24.75" customHeight="1">
      <c r="A1" s="93" t="s">
        <v>86</v>
      </c>
      <c r="B1" s="93"/>
      <c r="C1" s="93"/>
      <c r="D1" s="93"/>
      <c r="E1" s="93"/>
      <c r="F1" s="93"/>
      <c r="G1" s="93"/>
      <c r="H1" s="94" t="s">
        <v>87</v>
      </c>
      <c r="I1" s="94"/>
      <c r="J1" s="94"/>
      <c r="K1" s="94"/>
      <c r="L1" s="94"/>
    </row>
    <row r="2" spans="1:12" ht="24.75" customHeight="1">
      <c r="A2" s="63"/>
      <c r="C2" s="11"/>
      <c r="D2" s="11"/>
      <c r="E2" s="11"/>
      <c r="F2" s="11"/>
      <c r="G2" s="12"/>
      <c r="H2" s="12"/>
      <c r="J2" s="12"/>
      <c r="K2" s="12"/>
      <c r="L2" s="62"/>
    </row>
    <row r="3" spans="1:12" ht="21" customHeight="1">
      <c r="A3" s="102" t="s">
        <v>90</v>
      </c>
      <c r="B3" s="102"/>
      <c r="C3" s="102"/>
      <c r="D3" s="102"/>
      <c r="E3" s="102"/>
      <c r="F3" s="102"/>
      <c r="G3" s="102"/>
      <c r="H3" s="102" t="s">
        <v>91</v>
      </c>
      <c r="I3" s="102"/>
      <c r="J3" s="102"/>
      <c r="K3" s="102"/>
      <c r="L3" s="102"/>
    </row>
    <row r="4" spans="1:12" s="1" customFormat="1" ht="21" customHeight="1" thickBot="1">
      <c r="A4" s="66" t="s">
        <v>24</v>
      </c>
      <c r="B4" s="13"/>
      <c r="C4" s="13"/>
      <c r="D4" s="13"/>
      <c r="F4" s="15"/>
      <c r="G4" s="6"/>
      <c r="H4" s="67"/>
      <c r="I4" s="67"/>
      <c r="J4" s="7"/>
      <c r="K4" s="7"/>
      <c r="L4" s="14" t="s">
        <v>25</v>
      </c>
    </row>
    <row r="5" spans="1:12" s="5" customFormat="1" ht="34.5" customHeight="1">
      <c r="A5" s="97" t="s">
        <v>26</v>
      </c>
      <c r="B5" s="68" t="s">
        <v>27</v>
      </c>
      <c r="C5" s="99" t="s">
        <v>88</v>
      </c>
      <c r="D5" s="100"/>
      <c r="E5" s="101"/>
      <c r="F5" s="10"/>
      <c r="G5" s="8"/>
      <c r="H5" s="100" t="s">
        <v>89</v>
      </c>
      <c r="I5" s="100"/>
      <c r="J5" s="100"/>
      <c r="K5" s="101"/>
      <c r="L5" s="95" t="s">
        <v>23</v>
      </c>
    </row>
    <row r="6" spans="1:12" s="75" customFormat="1" ht="45" customHeight="1">
      <c r="A6" s="98"/>
      <c r="B6" s="2" t="s">
        <v>0</v>
      </c>
      <c r="C6" s="69" t="s">
        <v>28</v>
      </c>
      <c r="D6" s="70" t="s">
        <v>29</v>
      </c>
      <c r="E6" s="71" t="s">
        <v>30</v>
      </c>
      <c r="F6" s="69" t="s">
        <v>31</v>
      </c>
      <c r="G6" s="69" t="s">
        <v>32</v>
      </c>
      <c r="H6" s="72" t="s">
        <v>29</v>
      </c>
      <c r="I6" s="71" t="s">
        <v>30</v>
      </c>
      <c r="J6" s="73" t="s">
        <v>33</v>
      </c>
      <c r="K6" s="74" t="s">
        <v>34</v>
      </c>
      <c r="L6" s="96"/>
    </row>
    <row r="7" spans="1:12" s="77" customFormat="1" ht="18.75" customHeight="1">
      <c r="A7" s="76" t="s">
        <v>35</v>
      </c>
      <c r="B7" s="17">
        <v>236953522740</v>
      </c>
      <c r="C7" s="18">
        <v>293727540</v>
      </c>
      <c r="D7" s="17">
        <v>160962692036</v>
      </c>
      <c r="E7" s="19">
        <f>D7/C7</f>
        <v>548.0000003949239</v>
      </c>
      <c r="F7" s="20">
        <v>2462563</v>
      </c>
      <c r="G7" s="21">
        <v>21810986</v>
      </c>
      <c r="H7" s="22">
        <v>75990830704</v>
      </c>
      <c r="I7" s="23">
        <f>H7/F7</f>
        <v>30858.43111587399</v>
      </c>
      <c r="J7" s="24">
        <f>G7/F7</f>
        <v>8.857026601959015</v>
      </c>
      <c r="K7" s="25">
        <f>H7/G7</f>
        <v>3484.062146663154</v>
      </c>
      <c r="L7" s="60" t="s">
        <v>22</v>
      </c>
    </row>
    <row r="8" spans="1:12" s="78" customFormat="1" ht="18.75" customHeight="1">
      <c r="A8" s="76" t="s">
        <v>36</v>
      </c>
      <c r="B8" s="17">
        <v>264700034066</v>
      </c>
      <c r="C8" s="18">
        <v>311757187</v>
      </c>
      <c r="D8" s="17">
        <v>181130925881</v>
      </c>
      <c r="E8" s="19">
        <f>D8/C8</f>
        <v>581.0000007505841</v>
      </c>
      <c r="F8" s="20">
        <v>2456277</v>
      </c>
      <c r="G8" s="21">
        <v>21525141</v>
      </c>
      <c r="H8" s="22">
        <v>83569108185</v>
      </c>
      <c r="I8" s="23">
        <f aca="true" t="shared" si="0" ref="I8:I15">H8/F8</f>
        <v>34022.67259962944</v>
      </c>
      <c r="J8" s="24">
        <f aca="true" t="shared" si="1" ref="J8:J15">G8/F8</f>
        <v>8.763319853583289</v>
      </c>
      <c r="K8" s="25">
        <f aca="true" t="shared" si="2" ref="K8:K15">H8/G8</f>
        <v>3882.395389883857</v>
      </c>
      <c r="L8" s="60" t="s">
        <v>1</v>
      </c>
    </row>
    <row r="9" spans="1:12" s="78" customFormat="1" ht="18.75" customHeight="1">
      <c r="A9" s="76" t="s">
        <v>37</v>
      </c>
      <c r="B9" s="17">
        <v>284942358384</v>
      </c>
      <c r="C9" s="18">
        <v>323250715</v>
      </c>
      <c r="D9" s="17">
        <v>195196808759</v>
      </c>
      <c r="E9" s="19">
        <f>D9/C9</f>
        <v>603.8557679880151</v>
      </c>
      <c r="F9" s="20">
        <v>2596175</v>
      </c>
      <c r="G9" s="21">
        <v>22529156</v>
      </c>
      <c r="H9" s="22">
        <v>89745549625</v>
      </c>
      <c r="I9" s="23">
        <f t="shared" si="0"/>
        <v>34568.37448361532</v>
      </c>
      <c r="J9" s="24">
        <f t="shared" si="1"/>
        <v>8.677826417710671</v>
      </c>
      <c r="K9" s="25">
        <f t="shared" si="2"/>
        <v>3983.529148850494</v>
      </c>
      <c r="L9" s="57" t="s">
        <v>16</v>
      </c>
    </row>
    <row r="10" spans="1:12" s="78" customFormat="1" ht="18.75" customHeight="1">
      <c r="A10" s="76" t="s">
        <v>38</v>
      </c>
      <c r="B10" s="17">
        <v>289486442895</v>
      </c>
      <c r="C10" s="18">
        <v>315841253</v>
      </c>
      <c r="D10" s="17">
        <v>196107030016</v>
      </c>
      <c r="E10" s="19">
        <f>D10/C10</f>
        <v>620.9037868020363</v>
      </c>
      <c r="F10" s="20">
        <v>2697336</v>
      </c>
      <c r="G10" s="21">
        <v>23538000</v>
      </c>
      <c r="H10" s="22">
        <v>93379412879</v>
      </c>
      <c r="I10" s="23">
        <f t="shared" si="0"/>
        <v>34619.12526989593</v>
      </c>
      <c r="J10" s="24">
        <f t="shared" si="1"/>
        <v>8.726387813754014</v>
      </c>
      <c r="K10" s="25">
        <f t="shared" si="2"/>
        <v>3967.177027742374</v>
      </c>
      <c r="L10" s="57" t="s">
        <v>17</v>
      </c>
    </row>
    <row r="11" spans="1:12" s="78" customFormat="1" ht="18.75" customHeight="1">
      <c r="A11" s="76" t="s">
        <v>39</v>
      </c>
      <c r="B11" s="17">
        <f>SUM(D11,H11)</f>
        <v>300925408756</v>
      </c>
      <c r="C11" s="18">
        <v>314727635</v>
      </c>
      <c r="D11" s="17">
        <v>201608193270</v>
      </c>
      <c r="E11" s="19">
        <f aca="true" t="shared" si="3" ref="E11:E27">D11/C11</f>
        <v>640.5798882897589</v>
      </c>
      <c r="F11" s="20">
        <v>2827011</v>
      </c>
      <c r="G11" s="21">
        <v>25028107</v>
      </c>
      <c r="H11" s="22">
        <v>99317215486</v>
      </c>
      <c r="I11" s="23">
        <f t="shared" si="0"/>
        <v>35131.5277818162</v>
      </c>
      <c r="J11" s="24">
        <f t="shared" si="1"/>
        <v>8.853204674477743</v>
      </c>
      <c r="K11" s="25">
        <f t="shared" si="2"/>
        <v>3968.2272209400417</v>
      </c>
      <c r="L11" s="57" t="s">
        <v>18</v>
      </c>
    </row>
    <row r="12" spans="1:12" s="78" customFormat="1" ht="18.75" customHeight="1">
      <c r="A12" s="76" t="s">
        <v>40</v>
      </c>
      <c r="B12" s="17">
        <f>SUM(D12,H12)</f>
        <v>329208905945</v>
      </c>
      <c r="C12" s="18">
        <v>317992646</v>
      </c>
      <c r="D12" s="17">
        <v>218993535163</v>
      </c>
      <c r="E12" s="19">
        <f t="shared" si="3"/>
        <v>688.6748417540448</v>
      </c>
      <c r="F12" s="20">
        <v>2954988</v>
      </c>
      <c r="G12" s="21">
        <v>26810851</v>
      </c>
      <c r="H12" s="22">
        <v>110215370782</v>
      </c>
      <c r="I12" s="23">
        <f t="shared" si="0"/>
        <v>37298.07727882482</v>
      </c>
      <c r="J12" s="24">
        <f t="shared" si="1"/>
        <v>9.073082868695236</v>
      </c>
      <c r="K12" s="25">
        <f t="shared" si="2"/>
        <v>4110.849401311431</v>
      </c>
      <c r="L12" s="57" t="s">
        <v>19</v>
      </c>
    </row>
    <row r="13" spans="1:12" s="78" customFormat="1" ht="18.75" customHeight="1">
      <c r="A13" s="76" t="s">
        <v>41</v>
      </c>
      <c r="B13" s="17">
        <f>SUM(D13,H13)</f>
        <v>347914539391</v>
      </c>
      <c r="C13" s="18">
        <v>314737796</v>
      </c>
      <c r="D13" s="17">
        <v>232134677049</v>
      </c>
      <c r="E13" s="26">
        <f t="shared" si="3"/>
        <v>737.5494141447188</v>
      </c>
      <c r="F13" s="20">
        <v>2647376</v>
      </c>
      <c r="G13" s="21">
        <v>26451741</v>
      </c>
      <c r="H13" s="22">
        <v>115779862342</v>
      </c>
      <c r="I13" s="23">
        <f t="shared" si="0"/>
        <v>43733.818823620066</v>
      </c>
      <c r="J13" s="24">
        <f t="shared" si="1"/>
        <v>9.991682707707556</v>
      </c>
      <c r="K13" s="25">
        <f t="shared" si="2"/>
        <v>4377.022379812353</v>
      </c>
      <c r="L13" s="57" t="s">
        <v>20</v>
      </c>
    </row>
    <row r="14" spans="1:12" s="78" customFormat="1" ht="18.75" customHeight="1">
      <c r="A14" s="76" t="s">
        <v>42</v>
      </c>
      <c r="B14" s="17">
        <v>398095091211</v>
      </c>
      <c r="C14" s="18">
        <v>342829922</v>
      </c>
      <c r="D14" s="17">
        <v>260353857617</v>
      </c>
      <c r="E14" s="19">
        <f t="shared" si="3"/>
        <v>759.4257120211345</v>
      </c>
      <c r="F14" s="20">
        <v>2920563</v>
      </c>
      <c r="G14" s="21">
        <v>29153296</v>
      </c>
      <c r="H14" s="22">
        <v>137741233594</v>
      </c>
      <c r="I14" s="23">
        <f t="shared" si="0"/>
        <v>47162.562010817775</v>
      </c>
      <c r="J14" s="24">
        <f t="shared" si="1"/>
        <v>9.982080852219246</v>
      </c>
      <c r="K14" s="25">
        <f t="shared" si="2"/>
        <v>4724.7225011539</v>
      </c>
      <c r="L14" s="57" t="s">
        <v>14</v>
      </c>
    </row>
    <row r="15" spans="1:12" s="78" customFormat="1" ht="18.75" customHeight="1">
      <c r="A15" s="76" t="s">
        <v>43</v>
      </c>
      <c r="B15" s="17">
        <v>408400151385</v>
      </c>
      <c r="C15" s="18">
        <v>345097698</v>
      </c>
      <c r="D15" s="17">
        <v>267400170617</v>
      </c>
      <c r="E15" s="19">
        <f t="shared" si="3"/>
        <v>774.8535332652378</v>
      </c>
      <c r="F15" s="20">
        <v>2913703</v>
      </c>
      <c r="G15" s="21">
        <v>29352522</v>
      </c>
      <c r="H15" s="22">
        <v>140999980768</v>
      </c>
      <c r="I15" s="23">
        <f t="shared" si="0"/>
        <v>48392.02237427768</v>
      </c>
      <c r="J15" s="24">
        <f t="shared" si="1"/>
        <v>10.073958121332202</v>
      </c>
      <c r="K15" s="25">
        <f t="shared" si="2"/>
        <v>4803.675158407172</v>
      </c>
      <c r="L15" s="57" t="s">
        <v>15</v>
      </c>
    </row>
    <row r="16" spans="1:12" s="78" customFormat="1" ht="18.75" customHeight="1">
      <c r="A16" s="76" t="s">
        <v>44</v>
      </c>
      <c r="B16" s="17">
        <f>SUM(B17:B28)</f>
        <v>412663216317</v>
      </c>
      <c r="C16" s="27">
        <f>SUM(C17:C28)</f>
        <v>330052888</v>
      </c>
      <c r="D16" s="17">
        <f>SUM(D17:D28)</f>
        <v>271679765666</v>
      </c>
      <c r="E16" s="19">
        <f t="shared" si="3"/>
        <v>823.1400952504315</v>
      </c>
      <c r="F16" s="20">
        <f>SUM(F17:F28)</f>
        <v>2862633</v>
      </c>
      <c r="G16" s="21">
        <f>SUM(G17:G28)</f>
        <v>28900203</v>
      </c>
      <c r="H16" s="22">
        <f>SUM(H17:H28)</f>
        <v>140983450651</v>
      </c>
      <c r="I16" s="23">
        <f aca="true" t="shared" si="4" ref="I16:I28">H16/F16</f>
        <v>49249.57221236533</v>
      </c>
      <c r="J16" s="24">
        <f aca="true" t="shared" si="5" ref="J16:J28">G16/F16</f>
        <v>10.095671712021765</v>
      </c>
      <c r="K16" s="25">
        <f aca="true" t="shared" si="6" ref="K16:K28">H16/G16</f>
        <v>4878.285825570152</v>
      </c>
      <c r="L16" s="57" t="s">
        <v>21</v>
      </c>
    </row>
    <row r="17" spans="1:12" ht="19.5" customHeight="1" hidden="1">
      <c r="A17" s="79" t="s">
        <v>45</v>
      </c>
      <c r="B17" s="28">
        <f aca="true" t="shared" si="7" ref="B17:B27">SUM(D17,H17)</f>
        <v>33646249638</v>
      </c>
      <c r="C17" s="29">
        <v>26915814</v>
      </c>
      <c r="D17" s="30">
        <v>21702476792</v>
      </c>
      <c r="E17" s="31">
        <f t="shared" si="3"/>
        <v>806.309509792273</v>
      </c>
      <c r="F17" s="32">
        <v>238743</v>
      </c>
      <c r="G17" s="33">
        <v>2444428</v>
      </c>
      <c r="H17" s="34">
        <v>11943772846</v>
      </c>
      <c r="I17" s="35">
        <f t="shared" si="4"/>
        <v>50027.74048244346</v>
      </c>
      <c r="J17" s="36">
        <f t="shared" si="5"/>
        <v>10.238742078301772</v>
      </c>
      <c r="K17" s="37">
        <f t="shared" si="6"/>
        <v>4886.121761819125</v>
      </c>
      <c r="L17" s="58" t="s">
        <v>2</v>
      </c>
    </row>
    <row r="18" spans="1:12" ht="19.5" customHeight="1" hidden="1">
      <c r="A18" s="79" t="s">
        <v>46</v>
      </c>
      <c r="B18" s="28">
        <f t="shared" si="7"/>
        <v>30127319308</v>
      </c>
      <c r="C18" s="29">
        <v>25032867</v>
      </c>
      <c r="D18" s="30">
        <v>20290592006</v>
      </c>
      <c r="E18" s="31">
        <f t="shared" si="3"/>
        <v>810.5580557752335</v>
      </c>
      <c r="F18" s="32">
        <v>205438</v>
      </c>
      <c r="G18" s="33">
        <v>2019054</v>
      </c>
      <c r="H18" s="34">
        <v>9836727302</v>
      </c>
      <c r="I18" s="35">
        <f t="shared" si="4"/>
        <v>47881.73221117807</v>
      </c>
      <c r="J18" s="36">
        <f t="shared" si="5"/>
        <v>9.828045444367644</v>
      </c>
      <c r="K18" s="37">
        <f t="shared" si="6"/>
        <v>4871.948596719058</v>
      </c>
      <c r="L18" s="58" t="s">
        <v>3</v>
      </c>
    </row>
    <row r="19" spans="1:12" ht="19.5" customHeight="1" hidden="1">
      <c r="A19" s="79" t="s">
        <v>47</v>
      </c>
      <c r="B19" s="28">
        <f t="shared" si="7"/>
        <v>35798763529</v>
      </c>
      <c r="C19" s="38">
        <v>29984029</v>
      </c>
      <c r="D19" s="39">
        <v>23719553602</v>
      </c>
      <c r="E19" s="31">
        <f t="shared" si="3"/>
        <v>791.0729275908851</v>
      </c>
      <c r="F19" s="40">
        <v>248030</v>
      </c>
      <c r="G19" s="32">
        <v>2449556</v>
      </c>
      <c r="H19" s="41">
        <v>12079209927</v>
      </c>
      <c r="I19" s="35">
        <f t="shared" si="4"/>
        <v>48700.60043946297</v>
      </c>
      <c r="J19" s="36">
        <f t="shared" si="5"/>
        <v>9.876047252348506</v>
      </c>
      <c r="K19" s="37">
        <f t="shared" si="6"/>
        <v>4931.183417321343</v>
      </c>
      <c r="L19" s="58" t="s">
        <v>4</v>
      </c>
    </row>
    <row r="20" spans="1:12" ht="19.5" customHeight="1" hidden="1">
      <c r="A20" s="79" t="s">
        <v>48</v>
      </c>
      <c r="B20" s="28">
        <f t="shared" si="7"/>
        <v>33982325792</v>
      </c>
      <c r="C20" s="38">
        <v>26885502</v>
      </c>
      <c r="D20" s="39">
        <v>21936660910</v>
      </c>
      <c r="E20" s="31">
        <f t="shared" si="3"/>
        <v>815.9290055287047</v>
      </c>
      <c r="F20" s="40">
        <v>235074</v>
      </c>
      <c r="G20" s="40">
        <v>2465191</v>
      </c>
      <c r="H20" s="42">
        <v>12045664882</v>
      </c>
      <c r="I20" s="35">
        <f t="shared" si="4"/>
        <v>51242.012651335324</v>
      </c>
      <c r="J20" s="36">
        <f t="shared" si="5"/>
        <v>10.486872218960837</v>
      </c>
      <c r="K20" s="37">
        <f t="shared" si="6"/>
        <v>4886.300851333629</v>
      </c>
      <c r="L20" s="58" t="s">
        <v>5</v>
      </c>
    </row>
    <row r="21" spans="1:12" ht="19.5" customHeight="1" hidden="1">
      <c r="A21" s="79" t="s">
        <v>49</v>
      </c>
      <c r="B21" s="28">
        <f t="shared" si="7"/>
        <v>35633270323</v>
      </c>
      <c r="C21" s="38">
        <v>27831263</v>
      </c>
      <c r="D21" s="39">
        <v>23383974363</v>
      </c>
      <c r="E21" s="31">
        <f t="shared" si="3"/>
        <v>840.2052886712328</v>
      </c>
      <c r="F21" s="40">
        <v>245979</v>
      </c>
      <c r="G21" s="40">
        <v>2475409</v>
      </c>
      <c r="H21" s="42">
        <v>12249295960</v>
      </c>
      <c r="I21" s="35">
        <f t="shared" si="4"/>
        <v>49798.13707674232</v>
      </c>
      <c r="J21" s="36">
        <f t="shared" si="5"/>
        <v>10.0634972904191</v>
      </c>
      <c r="K21" s="37">
        <f t="shared" si="6"/>
        <v>4948.392754490268</v>
      </c>
      <c r="L21" s="58" t="s">
        <v>6</v>
      </c>
    </row>
    <row r="22" spans="1:12" ht="19.5" customHeight="1" hidden="1">
      <c r="A22" s="79" t="s">
        <v>50</v>
      </c>
      <c r="B22" s="28">
        <f t="shared" si="7"/>
        <v>34412742346</v>
      </c>
      <c r="C22" s="38">
        <v>26746105</v>
      </c>
      <c r="D22" s="39">
        <v>22709953946</v>
      </c>
      <c r="E22" s="31">
        <f t="shared" si="3"/>
        <v>849.0938753885846</v>
      </c>
      <c r="F22" s="40">
        <v>236448</v>
      </c>
      <c r="G22" s="40">
        <v>2394963</v>
      </c>
      <c r="H22" s="42">
        <v>11702788400</v>
      </c>
      <c r="I22" s="35">
        <f t="shared" si="4"/>
        <v>49494.13147922588</v>
      </c>
      <c r="J22" s="36">
        <f t="shared" si="5"/>
        <v>10.128920523751523</v>
      </c>
      <c r="K22" s="37">
        <f t="shared" si="6"/>
        <v>4886.417201434845</v>
      </c>
      <c r="L22" s="58" t="s">
        <v>7</v>
      </c>
    </row>
    <row r="23" spans="1:12" ht="19.5" customHeight="1" hidden="1">
      <c r="A23" s="79" t="s">
        <v>51</v>
      </c>
      <c r="B23" s="28">
        <f t="shared" si="7"/>
        <v>34456284422</v>
      </c>
      <c r="C23" s="29">
        <v>25786344</v>
      </c>
      <c r="D23" s="30">
        <v>22238391611</v>
      </c>
      <c r="E23" s="31">
        <f t="shared" si="3"/>
        <v>862.4096386443925</v>
      </c>
      <c r="F23" s="40">
        <v>250273</v>
      </c>
      <c r="G23" s="40">
        <v>2505225</v>
      </c>
      <c r="H23" s="42">
        <v>12217892811</v>
      </c>
      <c r="I23" s="35">
        <f t="shared" si="4"/>
        <v>48818.26170222118</v>
      </c>
      <c r="J23" s="36">
        <f t="shared" si="5"/>
        <v>10.00996911372781</v>
      </c>
      <c r="K23" s="37">
        <f t="shared" si="6"/>
        <v>4876.964269077628</v>
      </c>
      <c r="L23" s="58" t="s">
        <v>8</v>
      </c>
    </row>
    <row r="24" spans="1:12" ht="19.5" customHeight="1" hidden="1">
      <c r="A24" s="79" t="s">
        <v>52</v>
      </c>
      <c r="B24" s="28">
        <f t="shared" si="7"/>
        <v>35235050318</v>
      </c>
      <c r="C24" s="29">
        <v>27168970</v>
      </c>
      <c r="D24" s="30">
        <v>23439786111</v>
      </c>
      <c r="E24" s="31">
        <f t="shared" si="3"/>
        <v>862.7410649354761</v>
      </c>
      <c r="F24" s="40">
        <v>240259</v>
      </c>
      <c r="G24" s="40">
        <v>2454229</v>
      </c>
      <c r="H24" s="42">
        <v>11795264207</v>
      </c>
      <c r="I24" s="35">
        <f t="shared" si="4"/>
        <v>49093.95363753283</v>
      </c>
      <c r="J24" s="36">
        <f t="shared" si="5"/>
        <v>10.214930554110357</v>
      </c>
      <c r="K24" s="37">
        <f t="shared" si="6"/>
        <v>4806.097640847696</v>
      </c>
      <c r="L24" s="58" t="s">
        <v>9</v>
      </c>
    </row>
    <row r="25" spans="1:12" ht="19.5" customHeight="1" hidden="1">
      <c r="A25" s="79" t="s">
        <v>53</v>
      </c>
      <c r="B25" s="28">
        <f t="shared" si="7"/>
        <v>34322185166</v>
      </c>
      <c r="C25" s="29">
        <v>27435721</v>
      </c>
      <c r="D25" s="30">
        <v>22847256729</v>
      </c>
      <c r="E25" s="31">
        <f t="shared" si="3"/>
        <v>832.7558342279395</v>
      </c>
      <c r="F25" s="40">
        <v>237018</v>
      </c>
      <c r="G25" s="40">
        <v>2356978</v>
      </c>
      <c r="H25" s="42">
        <v>11474928437</v>
      </c>
      <c r="I25" s="35">
        <f t="shared" si="4"/>
        <v>48413.74257229409</v>
      </c>
      <c r="J25" s="36">
        <f t="shared" si="5"/>
        <v>9.944299589060746</v>
      </c>
      <c r="K25" s="37">
        <f t="shared" si="6"/>
        <v>4868.491957498119</v>
      </c>
      <c r="L25" s="58" t="s">
        <v>10</v>
      </c>
    </row>
    <row r="26" spans="1:12" ht="19.5" customHeight="1" hidden="1">
      <c r="A26" s="79" t="s">
        <v>54</v>
      </c>
      <c r="B26" s="28">
        <f t="shared" si="7"/>
        <v>35290963099</v>
      </c>
      <c r="C26" s="29">
        <v>28902393</v>
      </c>
      <c r="D26" s="30">
        <v>23359140386</v>
      </c>
      <c r="E26" s="31">
        <f t="shared" si="3"/>
        <v>808.2078319950878</v>
      </c>
      <c r="F26" s="40">
        <v>240411</v>
      </c>
      <c r="G26" s="40">
        <v>2472036</v>
      </c>
      <c r="H26" s="42">
        <v>11931822713</v>
      </c>
      <c r="I26" s="35">
        <f t="shared" si="4"/>
        <v>49630.934994654985</v>
      </c>
      <c r="J26" s="36">
        <f t="shared" si="5"/>
        <v>10.282541148283565</v>
      </c>
      <c r="K26" s="37">
        <f t="shared" si="6"/>
        <v>4826.718831360061</v>
      </c>
      <c r="L26" s="58" t="s">
        <v>11</v>
      </c>
    </row>
    <row r="27" spans="1:12" ht="19.5" customHeight="1" hidden="1">
      <c r="A27" s="79" t="s">
        <v>55</v>
      </c>
      <c r="B27" s="28">
        <f t="shared" si="7"/>
        <v>34940881439</v>
      </c>
      <c r="C27" s="29">
        <v>28546621</v>
      </c>
      <c r="D27" s="30">
        <v>23111003907</v>
      </c>
      <c r="E27" s="31">
        <f t="shared" si="3"/>
        <v>809.5880737338405</v>
      </c>
      <c r="F27" s="40">
        <v>240097</v>
      </c>
      <c r="G27" s="40">
        <v>2423286</v>
      </c>
      <c r="H27" s="42">
        <v>11829877532</v>
      </c>
      <c r="I27" s="35">
        <f t="shared" si="4"/>
        <v>49271.24258945343</v>
      </c>
      <c r="J27" s="36">
        <f t="shared" si="5"/>
        <v>10.0929457677522</v>
      </c>
      <c r="K27" s="37">
        <f t="shared" si="6"/>
        <v>4881.750454548081</v>
      </c>
      <c r="L27" s="58" t="s">
        <v>12</v>
      </c>
    </row>
    <row r="28" spans="1:12" ht="19.5" customHeight="1" hidden="1">
      <c r="A28" s="80" t="s">
        <v>56</v>
      </c>
      <c r="B28" s="43">
        <f>SUM(D28,H28)</f>
        <v>34817180937</v>
      </c>
      <c r="C28" s="29">
        <v>28817259</v>
      </c>
      <c r="D28" s="30">
        <v>22940975303</v>
      </c>
      <c r="E28" s="44">
        <f aca="true" t="shared" si="8" ref="E28:E41">D28/C28</f>
        <v>796.0845722002915</v>
      </c>
      <c r="F28" s="32">
        <v>244863</v>
      </c>
      <c r="G28" s="32">
        <v>2439848</v>
      </c>
      <c r="H28" s="41">
        <v>11876205634</v>
      </c>
      <c r="I28" s="35">
        <f t="shared" si="4"/>
        <v>48501.42991795412</v>
      </c>
      <c r="J28" s="36">
        <f t="shared" si="5"/>
        <v>9.964135046944618</v>
      </c>
      <c r="K28" s="37">
        <f t="shared" si="6"/>
        <v>4867.600618563124</v>
      </c>
      <c r="L28" s="58" t="s">
        <v>13</v>
      </c>
    </row>
    <row r="29" spans="1:12" ht="18.75" customHeight="1">
      <c r="A29" s="76" t="s">
        <v>57</v>
      </c>
      <c r="B29" s="17">
        <f>SUM(B30:B41)</f>
        <v>428189017576</v>
      </c>
      <c r="C29" s="27">
        <f>SUM(C30:C41)</f>
        <v>337533687</v>
      </c>
      <c r="D29" s="17">
        <f>SUM(D30:D41)</f>
        <v>283199734379</v>
      </c>
      <c r="E29" s="45">
        <f t="shared" si="8"/>
        <v>839.0265780464158</v>
      </c>
      <c r="F29" s="20">
        <f>SUM(F30:F41)</f>
        <v>2925201</v>
      </c>
      <c r="G29" s="21">
        <f>SUM(G30:G41)</f>
        <v>29742982</v>
      </c>
      <c r="H29" s="22">
        <f>SUM(H30:H41)</f>
        <v>144989283197</v>
      </c>
      <c r="I29" s="23">
        <f aca="true" t="shared" si="9" ref="I29:I41">H29/F29</f>
        <v>49565.57966341458</v>
      </c>
      <c r="J29" s="24">
        <f aca="true" t="shared" si="10" ref="J29:J41">G29/F29</f>
        <v>10.167842141446007</v>
      </c>
      <c r="K29" s="25">
        <f aca="true" t="shared" si="11" ref="K29:K41">H29/G29</f>
        <v>4874.739298063658</v>
      </c>
      <c r="L29" s="59">
        <v>2007</v>
      </c>
    </row>
    <row r="30" spans="1:12" ht="19.5" customHeight="1" hidden="1">
      <c r="A30" s="79" t="s">
        <v>58</v>
      </c>
      <c r="B30" s="28">
        <f>D30+H30</f>
        <v>36669155290</v>
      </c>
      <c r="C30" s="29">
        <v>30752292</v>
      </c>
      <c r="D30" s="30">
        <v>24247624493</v>
      </c>
      <c r="E30" s="44">
        <f t="shared" si="8"/>
        <v>788.4818631729954</v>
      </c>
      <c r="F30" s="40">
        <v>252058</v>
      </c>
      <c r="G30" s="40">
        <v>2562104</v>
      </c>
      <c r="H30" s="42">
        <v>12421530797</v>
      </c>
      <c r="I30" s="35">
        <f t="shared" si="9"/>
        <v>49280.44655198407</v>
      </c>
      <c r="J30" s="36">
        <f t="shared" si="10"/>
        <v>10.164739861460458</v>
      </c>
      <c r="K30" s="37">
        <f t="shared" si="11"/>
        <v>4848.175873032476</v>
      </c>
      <c r="L30" s="55" t="s">
        <v>2</v>
      </c>
    </row>
    <row r="31" spans="1:12" ht="19.5" customHeight="1" hidden="1">
      <c r="A31" s="79" t="s">
        <v>59</v>
      </c>
      <c r="B31" s="28">
        <f aca="true" t="shared" si="12" ref="B31:B41">D31+H31</f>
        <v>30181061167</v>
      </c>
      <c r="C31" s="29">
        <v>24485118</v>
      </c>
      <c r="D31" s="30">
        <v>19738292570</v>
      </c>
      <c r="E31" s="44">
        <f t="shared" si="8"/>
        <v>806.1342636780431</v>
      </c>
      <c r="F31" s="40">
        <v>208670</v>
      </c>
      <c r="G31" s="40">
        <v>2149588</v>
      </c>
      <c r="H31" s="42">
        <v>10442768597</v>
      </c>
      <c r="I31" s="35">
        <f t="shared" si="9"/>
        <v>50044.4174869411</v>
      </c>
      <c r="J31" s="36">
        <f t="shared" si="10"/>
        <v>10.301375377390137</v>
      </c>
      <c r="K31" s="37">
        <f t="shared" si="11"/>
        <v>4858.032607643883</v>
      </c>
      <c r="L31" s="55" t="s">
        <v>3</v>
      </c>
    </row>
    <row r="32" spans="1:12" ht="19.5" customHeight="1" hidden="1">
      <c r="A32" s="79" t="s">
        <v>60</v>
      </c>
      <c r="B32" s="28">
        <f t="shared" si="12"/>
        <v>36475024874</v>
      </c>
      <c r="C32" s="29">
        <v>29613362</v>
      </c>
      <c r="D32" s="30">
        <v>24487967408</v>
      </c>
      <c r="E32" s="44">
        <f t="shared" si="8"/>
        <v>826.9229075712511</v>
      </c>
      <c r="F32" s="40">
        <v>248255</v>
      </c>
      <c r="G32" s="40">
        <v>2412486</v>
      </c>
      <c r="H32" s="42">
        <v>11987057466</v>
      </c>
      <c r="I32" s="35">
        <f t="shared" si="9"/>
        <v>48285.26098568005</v>
      </c>
      <c r="J32" s="36">
        <f t="shared" si="10"/>
        <v>9.717774062959457</v>
      </c>
      <c r="K32" s="37">
        <f t="shared" si="11"/>
        <v>4968.757317555418</v>
      </c>
      <c r="L32" s="55" t="s">
        <v>4</v>
      </c>
    </row>
    <row r="33" spans="1:12" ht="19.5" customHeight="1" hidden="1">
      <c r="A33" s="79" t="s">
        <v>61</v>
      </c>
      <c r="B33" s="28">
        <f t="shared" si="12"/>
        <v>35460651384</v>
      </c>
      <c r="C33" s="29">
        <v>28212618</v>
      </c>
      <c r="D33" s="30">
        <v>23261007038</v>
      </c>
      <c r="E33" s="44">
        <f t="shared" si="8"/>
        <v>824.4894904117016</v>
      </c>
      <c r="F33" s="40">
        <v>238424</v>
      </c>
      <c r="G33" s="40">
        <v>2498297</v>
      </c>
      <c r="H33" s="42">
        <v>12199644346</v>
      </c>
      <c r="I33" s="35">
        <f t="shared" si="9"/>
        <v>51167.8536808375</v>
      </c>
      <c r="J33" s="36">
        <f t="shared" si="10"/>
        <v>10.478378854477738</v>
      </c>
      <c r="K33" s="37">
        <f t="shared" si="11"/>
        <v>4883.184163452143</v>
      </c>
      <c r="L33" s="55" t="s">
        <v>5</v>
      </c>
    </row>
    <row r="34" spans="1:12" ht="19.5" customHeight="1" hidden="1">
      <c r="A34" s="79" t="s">
        <v>62</v>
      </c>
      <c r="B34" s="28">
        <f t="shared" si="12"/>
        <v>37555496620</v>
      </c>
      <c r="C34" s="29">
        <v>28998362</v>
      </c>
      <c r="D34" s="30">
        <v>24880751938</v>
      </c>
      <c r="E34" s="44">
        <f t="shared" si="8"/>
        <v>858.0054258926763</v>
      </c>
      <c r="F34" s="40">
        <v>252293</v>
      </c>
      <c r="G34" s="40">
        <v>2576083</v>
      </c>
      <c r="H34" s="42">
        <v>12674744682</v>
      </c>
      <c r="I34" s="35">
        <f t="shared" si="9"/>
        <v>50238.19401251719</v>
      </c>
      <c r="J34" s="36">
        <f t="shared" si="10"/>
        <v>10.21067964628428</v>
      </c>
      <c r="K34" s="37">
        <f t="shared" si="11"/>
        <v>4920.16161047606</v>
      </c>
      <c r="L34" s="55" t="s">
        <v>6</v>
      </c>
    </row>
    <row r="35" spans="1:12" ht="19.5" customHeight="1" hidden="1">
      <c r="A35" s="79" t="s">
        <v>63</v>
      </c>
      <c r="B35" s="28">
        <f t="shared" si="12"/>
        <v>34768436774</v>
      </c>
      <c r="C35" s="29">
        <v>26096402</v>
      </c>
      <c r="D35" s="30">
        <v>22882958783</v>
      </c>
      <c r="E35" s="44">
        <f t="shared" si="8"/>
        <v>876.8625951960734</v>
      </c>
      <c r="F35" s="40">
        <v>242123</v>
      </c>
      <c r="G35" s="40">
        <v>2446470</v>
      </c>
      <c r="H35" s="42">
        <v>11885477991</v>
      </c>
      <c r="I35" s="35">
        <f t="shared" si="9"/>
        <v>49088.59542876967</v>
      </c>
      <c r="J35" s="36">
        <f t="shared" si="10"/>
        <v>10.104244536867625</v>
      </c>
      <c r="K35" s="37">
        <f t="shared" si="11"/>
        <v>4858.215302456192</v>
      </c>
      <c r="L35" s="55" t="s">
        <v>7</v>
      </c>
    </row>
    <row r="36" spans="1:12" ht="19.5" customHeight="1" hidden="1">
      <c r="A36" s="79" t="s">
        <v>64</v>
      </c>
      <c r="B36" s="28">
        <f t="shared" si="12"/>
        <v>37018500645</v>
      </c>
      <c r="C36" s="29">
        <v>27556507</v>
      </c>
      <c r="D36" s="30">
        <v>24270888342</v>
      </c>
      <c r="E36" s="44">
        <f t="shared" si="8"/>
        <v>880.7679558951357</v>
      </c>
      <c r="F36" s="40">
        <v>259465</v>
      </c>
      <c r="G36" s="40">
        <v>2622666</v>
      </c>
      <c r="H36" s="42">
        <v>12747612303</v>
      </c>
      <c r="I36" s="35">
        <f t="shared" si="9"/>
        <v>49130.37327963309</v>
      </c>
      <c r="J36" s="36">
        <f t="shared" si="10"/>
        <v>10.107976027595244</v>
      </c>
      <c r="K36" s="37">
        <f t="shared" si="11"/>
        <v>4860.554986033296</v>
      </c>
      <c r="L36" s="55" t="s">
        <v>8</v>
      </c>
    </row>
    <row r="37" spans="1:12" ht="19.5" customHeight="1" hidden="1">
      <c r="A37" s="79" t="s">
        <v>65</v>
      </c>
      <c r="B37" s="28">
        <f t="shared" si="12"/>
        <v>36655338295</v>
      </c>
      <c r="C37" s="29">
        <v>26906932</v>
      </c>
      <c r="D37" s="30">
        <v>24213873786</v>
      </c>
      <c r="E37" s="44">
        <f t="shared" si="8"/>
        <v>899.912103914337</v>
      </c>
      <c r="F37" s="40">
        <v>248864</v>
      </c>
      <c r="G37" s="40">
        <v>2533384</v>
      </c>
      <c r="H37" s="42">
        <v>12441464509</v>
      </c>
      <c r="I37" s="35">
        <f t="shared" si="9"/>
        <v>49993.02634772406</v>
      </c>
      <c r="J37" s="36">
        <f t="shared" si="10"/>
        <v>10.179792979297929</v>
      </c>
      <c r="K37" s="37">
        <f t="shared" si="11"/>
        <v>4911.006191323542</v>
      </c>
      <c r="L37" s="55" t="s">
        <v>9</v>
      </c>
    </row>
    <row r="38" spans="1:12" ht="19.5" customHeight="1" hidden="1">
      <c r="A38" s="79" t="s">
        <v>66</v>
      </c>
      <c r="B38" s="28">
        <f t="shared" si="12"/>
        <v>33345783580</v>
      </c>
      <c r="C38" s="29">
        <v>26324260</v>
      </c>
      <c r="D38" s="30">
        <v>22091674562</v>
      </c>
      <c r="E38" s="44">
        <f t="shared" si="8"/>
        <v>839.2135073122663</v>
      </c>
      <c r="F38" s="40">
        <v>232408</v>
      </c>
      <c r="G38" s="40">
        <v>2378347</v>
      </c>
      <c r="H38" s="42">
        <v>11254109018</v>
      </c>
      <c r="I38" s="35">
        <f t="shared" si="9"/>
        <v>48423.93126742625</v>
      </c>
      <c r="J38" s="36">
        <f t="shared" si="10"/>
        <v>10.23349884685553</v>
      </c>
      <c r="K38" s="37">
        <f t="shared" si="11"/>
        <v>4731.903720525222</v>
      </c>
      <c r="L38" s="55" t="s">
        <v>10</v>
      </c>
    </row>
    <row r="39" spans="1:12" ht="19.5" customHeight="1" hidden="1">
      <c r="A39" s="79" t="s">
        <v>67</v>
      </c>
      <c r="B39" s="28">
        <f t="shared" si="12"/>
        <v>37631033265</v>
      </c>
      <c r="C39" s="29">
        <v>30860317</v>
      </c>
      <c r="D39" s="30">
        <v>25020228832</v>
      </c>
      <c r="E39" s="44">
        <f t="shared" si="8"/>
        <v>810.7573500298133</v>
      </c>
      <c r="F39" s="40">
        <v>252957</v>
      </c>
      <c r="G39" s="40">
        <v>2602034</v>
      </c>
      <c r="H39" s="42">
        <v>12610804433</v>
      </c>
      <c r="I39" s="35">
        <f t="shared" si="9"/>
        <v>49853.54994327099</v>
      </c>
      <c r="J39" s="36">
        <f t="shared" si="10"/>
        <v>10.28646766051147</v>
      </c>
      <c r="K39" s="37">
        <f t="shared" si="11"/>
        <v>4846.517929050889</v>
      </c>
      <c r="L39" s="55" t="s">
        <v>11</v>
      </c>
    </row>
    <row r="40" spans="1:12" ht="19.5" customHeight="1" hidden="1">
      <c r="A40" s="79" t="s">
        <v>68</v>
      </c>
      <c r="B40" s="28">
        <f t="shared" si="12"/>
        <v>35988311421</v>
      </c>
      <c r="C40" s="29">
        <v>28036875</v>
      </c>
      <c r="D40" s="30">
        <v>23865802361</v>
      </c>
      <c r="E40" s="44">
        <f t="shared" si="8"/>
        <v>851.2290460687933</v>
      </c>
      <c r="F40" s="40">
        <v>242234</v>
      </c>
      <c r="G40" s="40">
        <v>2481766</v>
      </c>
      <c r="H40" s="42">
        <v>12122509060</v>
      </c>
      <c r="I40" s="35">
        <f t="shared" si="9"/>
        <v>50044.62238992049</v>
      </c>
      <c r="J40" s="36">
        <f t="shared" si="10"/>
        <v>10.245324768612168</v>
      </c>
      <c r="K40" s="37">
        <f t="shared" si="11"/>
        <v>4884.630162553601</v>
      </c>
      <c r="L40" s="55" t="s">
        <v>12</v>
      </c>
    </row>
    <row r="41" spans="1:12" ht="19.5" customHeight="1" hidden="1">
      <c r="A41" s="79" t="s">
        <v>69</v>
      </c>
      <c r="B41" s="43">
        <f t="shared" si="12"/>
        <v>36440224261</v>
      </c>
      <c r="C41" s="29">
        <v>29690642</v>
      </c>
      <c r="D41" s="30">
        <v>24238664266</v>
      </c>
      <c r="E41" s="44">
        <f t="shared" si="8"/>
        <v>816.3738684397596</v>
      </c>
      <c r="F41" s="32">
        <v>247450</v>
      </c>
      <c r="G41" s="32">
        <v>2479757</v>
      </c>
      <c r="H41" s="41">
        <v>12201559995</v>
      </c>
      <c r="I41" s="35">
        <f t="shared" si="9"/>
        <v>49309.19375631441</v>
      </c>
      <c r="J41" s="36">
        <f t="shared" si="10"/>
        <v>10.021244695898162</v>
      </c>
      <c r="K41" s="37">
        <f t="shared" si="11"/>
        <v>4920.465995256794</v>
      </c>
      <c r="L41" s="55" t="s">
        <v>13</v>
      </c>
    </row>
    <row r="42" spans="1:12" ht="18.75" customHeight="1">
      <c r="A42" s="76" t="s">
        <v>70</v>
      </c>
      <c r="B42" s="17">
        <f>SUM(B43:B54)</f>
        <v>444398960713</v>
      </c>
      <c r="C42" s="27">
        <f>SUM(C43:C54)</f>
        <v>335472091</v>
      </c>
      <c r="D42" s="17">
        <f>SUM(D43:D54)</f>
        <v>295594065807</v>
      </c>
      <c r="E42" s="45">
        <f aca="true" t="shared" si="13" ref="E42:E67">D42/C42</f>
        <v>881.1286355472116</v>
      </c>
      <c r="F42" s="20">
        <f>SUM(F43:F54)</f>
        <v>2996447</v>
      </c>
      <c r="G42" s="21">
        <f>SUM(G43:G54)</f>
        <v>30656603</v>
      </c>
      <c r="H42" s="22">
        <f>SUM(H43:H54)</f>
        <v>148804894906</v>
      </c>
      <c r="I42" s="23">
        <f aca="true" t="shared" si="14" ref="I42:I67">H42/F42</f>
        <v>49660.44615706535</v>
      </c>
      <c r="J42" s="24">
        <f aca="true" t="shared" si="15" ref="J42:J67">G42/F42</f>
        <v>10.230984562717111</v>
      </c>
      <c r="K42" s="25">
        <f aca="true" t="shared" si="16" ref="K42:K67">H42/G42</f>
        <v>4853.926408806612</v>
      </c>
      <c r="L42" s="59">
        <v>2008</v>
      </c>
    </row>
    <row r="43" spans="1:12" ht="19.5" customHeight="1" hidden="1">
      <c r="A43" s="79" t="s">
        <v>71</v>
      </c>
      <c r="B43" s="28">
        <f>D43+H43</f>
        <v>38317051539</v>
      </c>
      <c r="C43" s="29">
        <v>29935102</v>
      </c>
      <c r="D43" s="30">
        <v>25416541445</v>
      </c>
      <c r="E43" s="44">
        <f t="shared" si="13"/>
        <v>849.0547800705673</v>
      </c>
      <c r="F43" s="40">
        <v>256029</v>
      </c>
      <c r="G43" s="40">
        <v>2630194</v>
      </c>
      <c r="H43" s="42">
        <v>12900510094</v>
      </c>
      <c r="I43" s="35">
        <f t="shared" si="14"/>
        <v>50386.90966257729</v>
      </c>
      <c r="J43" s="36">
        <f t="shared" si="15"/>
        <v>10.273031570642388</v>
      </c>
      <c r="K43" s="37">
        <f t="shared" si="16"/>
        <v>4904.775120770559</v>
      </c>
      <c r="L43" s="55" t="s">
        <v>2</v>
      </c>
    </row>
    <row r="44" spans="1:12" ht="19.5" customHeight="1" hidden="1">
      <c r="A44" s="79" t="s">
        <v>72</v>
      </c>
      <c r="B44" s="28">
        <f aca="true" t="shared" si="17" ref="B44:B54">D44+H44</f>
        <v>32244572359</v>
      </c>
      <c r="C44" s="29">
        <v>25448033</v>
      </c>
      <c r="D44" s="30">
        <v>21530248754</v>
      </c>
      <c r="E44" s="44">
        <f t="shared" si="13"/>
        <v>846.0476593220387</v>
      </c>
      <c r="F44" s="40">
        <v>217708</v>
      </c>
      <c r="G44" s="40">
        <v>2161982</v>
      </c>
      <c r="H44" s="42">
        <v>10714323605</v>
      </c>
      <c r="I44" s="35">
        <f t="shared" si="14"/>
        <v>49214.193346133354</v>
      </c>
      <c r="J44" s="36">
        <f t="shared" si="15"/>
        <v>9.930650228746762</v>
      </c>
      <c r="K44" s="37">
        <f t="shared" si="16"/>
        <v>4955.787608314963</v>
      </c>
      <c r="L44" s="55" t="s">
        <v>3</v>
      </c>
    </row>
    <row r="45" spans="1:12" ht="19.5" customHeight="1" hidden="1">
      <c r="A45" s="79" t="s">
        <v>73</v>
      </c>
      <c r="B45" s="28">
        <f t="shared" si="17"/>
        <v>38034743108</v>
      </c>
      <c r="C45" s="29">
        <v>30899243</v>
      </c>
      <c r="D45" s="30">
        <v>25419696369</v>
      </c>
      <c r="E45" s="44">
        <f t="shared" si="13"/>
        <v>822.6640493749313</v>
      </c>
      <c r="F45" s="40">
        <v>259094</v>
      </c>
      <c r="G45" s="40">
        <v>2532240</v>
      </c>
      <c r="H45" s="42">
        <v>12615046739</v>
      </c>
      <c r="I45" s="35">
        <f t="shared" si="14"/>
        <v>48689.07322824921</v>
      </c>
      <c r="J45" s="36">
        <f t="shared" si="15"/>
        <v>9.773441299296781</v>
      </c>
      <c r="K45" s="37">
        <f t="shared" si="16"/>
        <v>4981.773741430512</v>
      </c>
      <c r="L45" s="55" t="s">
        <v>4</v>
      </c>
    </row>
    <row r="46" spans="1:12" ht="19.5" customHeight="1" hidden="1">
      <c r="A46" s="79" t="s">
        <v>74</v>
      </c>
      <c r="B46" s="28">
        <f t="shared" si="17"/>
        <v>30684546890</v>
      </c>
      <c r="C46" s="29">
        <v>23090170</v>
      </c>
      <c r="D46" s="30">
        <v>20307015106</v>
      </c>
      <c r="E46" s="44">
        <f t="shared" si="13"/>
        <v>879.4658119017746</v>
      </c>
      <c r="F46" s="40">
        <v>201935</v>
      </c>
      <c r="G46" s="40">
        <v>2110011</v>
      </c>
      <c r="H46" s="42">
        <v>10377531784</v>
      </c>
      <c r="I46" s="35">
        <f t="shared" si="14"/>
        <v>51390.456255725854</v>
      </c>
      <c r="J46" s="36">
        <f t="shared" si="15"/>
        <v>10.448961299428033</v>
      </c>
      <c r="K46" s="37">
        <f t="shared" si="16"/>
        <v>4918.235868912532</v>
      </c>
      <c r="L46" s="55" t="s">
        <v>5</v>
      </c>
    </row>
    <row r="47" spans="1:12" ht="19.5" customHeight="1" hidden="1">
      <c r="A47" s="79" t="s">
        <v>75</v>
      </c>
      <c r="B47" s="28">
        <f t="shared" si="17"/>
        <v>38521152542</v>
      </c>
      <c r="C47" s="29">
        <v>28796747</v>
      </c>
      <c r="D47" s="30">
        <v>25581540895</v>
      </c>
      <c r="E47" s="44">
        <f t="shared" si="13"/>
        <v>888.3482879159927</v>
      </c>
      <c r="F47" s="40">
        <v>263505</v>
      </c>
      <c r="G47" s="40">
        <v>2700185</v>
      </c>
      <c r="H47" s="42">
        <v>12939611647</v>
      </c>
      <c r="I47" s="35">
        <f t="shared" si="14"/>
        <v>49105.75376937819</v>
      </c>
      <c r="J47" s="36">
        <f t="shared" si="15"/>
        <v>10.247186960399233</v>
      </c>
      <c r="K47" s="37">
        <f t="shared" si="16"/>
        <v>4792.120409157151</v>
      </c>
      <c r="L47" s="55" t="s">
        <v>6</v>
      </c>
    </row>
    <row r="48" spans="1:12" ht="19.5" customHeight="1" hidden="1">
      <c r="A48" s="79" t="s">
        <v>76</v>
      </c>
      <c r="B48" s="28">
        <f t="shared" si="17"/>
        <v>36510261211</v>
      </c>
      <c r="C48" s="29">
        <v>26491104</v>
      </c>
      <c r="D48" s="30">
        <v>24135273271</v>
      </c>
      <c r="E48" s="44">
        <f t="shared" si="13"/>
        <v>911.0708738676954</v>
      </c>
      <c r="F48" s="40">
        <v>251597</v>
      </c>
      <c r="G48" s="40">
        <v>2591891</v>
      </c>
      <c r="H48" s="42">
        <v>12374987940</v>
      </c>
      <c r="I48" s="35">
        <f t="shared" si="14"/>
        <v>49185.753168757976</v>
      </c>
      <c r="J48" s="36">
        <f t="shared" si="15"/>
        <v>10.301756380243008</v>
      </c>
      <c r="K48" s="37">
        <f t="shared" si="16"/>
        <v>4774.501682362415</v>
      </c>
      <c r="L48" s="55" t="s">
        <v>7</v>
      </c>
    </row>
    <row r="49" spans="1:12" ht="19.5" customHeight="1" hidden="1">
      <c r="A49" s="79" t="s">
        <v>77</v>
      </c>
      <c r="B49" s="28">
        <f t="shared" si="17"/>
        <v>38425205468</v>
      </c>
      <c r="C49" s="29">
        <v>27009648</v>
      </c>
      <c r="D49" s="30">
        <v>25323629886</v>
      </c>
      <c r="E49" s="44">
        <f t="shared" si="13"/>
        <v>937.5771904172909</v>
      </c>
      <c r="F49" s="40">
        <v>269639</v>
      </c>
      <c r="G49" s="40">
        <v>2730967</v>
      </c>
      <c r="H49" s="42">
        <v>13101575582</v>
      </c>
      <c r="I49" s="35">
        <f t="shared" si="14"/>
        <v>48589.31972748749</v>
      </c>
      <c r="J49" s="36">
        <f t="shared" si="15"/>
        <v>10.128234417128086</v>
      </c>
      <c r="K49" s="37">
        <f t="shared" si="16"/>
        <v>4797.412631496462</v>
      </c>
      <c r="L49" s="55" t="s">
        <v>8</v>
      </c>
    </row>
    <row r="50" spans="1:12" ht="19.5" customHeight="1" hidden="1">
      <c r="A50" s="79" t="s">
        <v>78</v>
      </c>
      <c r="B50" s="28">
        <f t="shared" si="17"/>
        <v>37257946831</v>
      </c>
      <c r="C50" s="29">
        <v>26804768</v>
      </c>
      <c r="D50" s="30">
        <v>24779168305</v>
      </c>
      <c r="E50" s="44">
        <f t="shared" si="13"/>
        <v>924.4313662778204</v>
      </c>
      <c r="F50" s="40">
        <v>252109</v>
      </c>
      <c r="G50" s="40">
        <v>2637474</v>
      </c>
      <c r="H50" s="42">
        <v>12478778526</v>
      </c>
      <c r="I50" s="35">
        <f t="shared" si="14"/>
        <v>49497.55274900936</v>
      </c>
      <c r="J50" s="36">
        <f t="shared" si="15"/>
        <v>10.461641591533821</v>
      </c>
      <c r="K50" s="37">
        <f t="shared" si="16"/>
        <v>4731.337077066921</v>
      </c>
      <c r="L50" s="55" t="s">
        <v>9</v>
      </c>
    </row>
    <row r="51" spans="1:12" ht="19.5" customHeight="1" hidden="1">
      <c r="A51" s="79" t="s">
        <v>79</v>
      </c>
      <c r="B51" s="28">
        <f t="shared" si="17"/>
        <v>37244542290</v>
      </c>
      <c r="C51" s="29">
        <v>27101639</v>
      </c>
      <c r="D51" s="30">
        <v>24812063469</v>
      </c>
      <c r="E51" s="44">
        <f t="shared" si="13"/>
        <v>915.5189274346102</v>
      </c>
      <c r="F51" s="40">
        <v>252270</v>
      </c>
      <c r="G51" s="40">
        <v>2575692</v>
      </c>
      <c r="H51" s="42">
        <v>12432478821</v>
      </c>
      <c r="I51" s="35">
        <f t="shared" si="14"/>
        <v>49282.430812225</v>
      </c>
      <c r="J51" s="36">
        <f t="shared" si="15"/>
        <v>10.210060649304317</v>
      </c>
      <c r="K51" s="37">
        <f t="shared" si="16"/>
        <v>4826.8499576036265</v>
      </c>
      <c r="L51" s="55" t="s">
        <v>10</v>
      </c>
    </row>
    <row r="52" spans="1:12" ht="19.5" customHeight="1" hidden="1">
      <c r="A52" s="79" t="s">
        <v>80</v>
      </c>
      <c r="B52" s="28">
        <f t="shared" si="17"/>
        <v>39862143769</v>
      </c>
      <c r="C52" s="29">
        <v>30497714</v>
      </c>
      <c r="D52" s="30">
        <v>26592917904</v>
      </c>
      <c r="E52" s="44">
        <f t="shared" si="13"/>
        <v>871.9643021112993</v>
      </c>
      <c r="F52" s="40">
        <v>264224</v>
      </c>
      <c r="G52" s="40">
        <v>2742747</v>
      </c>
      <c r="H52" s="42">
        <v>13269225865</v>
      </c>
      <c r="I52" s="35">
        <f t="shared" si="14"/>
        <v>50219.60860860482</v>
      </c>
      <c r="J52" s="36">
        <f t="shared" si="15"/>
        <v>10.380385581930483</v>
      </c>
      <c r="K52" s="37">
        <f t="shared" si="16"/>
        <v>4837.932869856389</v>
      </c>
      <c r="L52" s="55" t="s">
        <v>11</v>
      </c>
    </row>
    <row r="53" spans="1:12" ht="19.5" customHeight="1" hidden="1">
      <c r="A53" s="79" t="s">
        <v>81</v>
      </c>
      <c r="B53" s="28">
        <f t="shared" si="17"/>
        <v>37166259331</v>
      </c>
      <c r="C53" s="29">
        <v>27945721</v>
      </c>
      <c r="D53" s="30">
        <v>24608360832</v>
      </c>
      <c r="E53" s="44">
        <f t="shared" si="13"/>
        <v>880.5770597938769</v>
      </c>
      <c r="F53" s="40">
        <v>248199</v>
      </c>
      <c r="G53" s="40">
        <v>2582514</v>
      </c>
      <c r="H53" s="42">
        <v>12557898499</v>
      </c>
      <c r="I53" s="35">
        <f t="shared" si="14"/>
        <v>50596.0882155045</v>
      </c>
      <c r="J53" s="36">
        <f t="shared" si="15"/>
        <v>10.405013718830455</v>
      </c>
      <c r="K53" s="37">
        <f t="shared" si="16"/>
        <v>4862.664248480357</v>
      </c>
      <c r="L53" s="55" t="s">
        <v>12</v>
      </c>
    </row>
    <row r="54" spans="1:12" ht="19.5" customHeight="1" hidden="1" thickBot="1">
      <c r="A54" s="81" t="s">
        <v>82</v>
      </c>
      <c r="B54" s="46">
        <f t="shared" si="17"/>
        <v>40130535375</v>
      </c>
      <c r="C54" s="47">
        <v>31452202</v>
      </c>
      <c r="D54" s="48">
        <v>27087609571</v>
      </c>
      <c r="E54" s="49">
        <f t="shared" si="13"/>
        <v>861.2309424631064</v>
      </c>
      <c r="F54" s="50">
        <v>260138</v>
      </c>
      <c r="G54" s="50">
        <v>2660706</v>
      </c>
      <c r="H54" s="51">
        <v>13042925804</v>
      </c>
      <c r="I54" s="52">
        <f t="shared" si="14"/>
        <v>50138.4872798284</v>
      </c>
      <c r="J54" s="53">
        <f t="shared" si="15"/>
        <v>10.228055878033967</v>
      </c>
      <c r="K54" s="54">
        <f t="shared" si="16"/>
        <v>4902.054493807283</v>
      </c>
      <c r="L54" s="56" t="s">
        <v>13</v>
      </c>
    </row>
    <row r="55" spans="1:12" ht="18.75" customHeight="1">
      <c r="A55" s="76" t="s">
        <v>83</v>
      </c>
      <c r="B55" s="17">
        <f>SUM(B56:B67)</f>
        <v>474497912998</v>
      </c>
      <c r="C55" s="27">
        <f>SUM(C56:C67)</f>
        <v>356786122</v>
      </c>
      <c r="D55" s="17">
        <f>SUM(D56:D67)</f>
        <v>319034770719</v>
      </c>
      <c r="E55" s="45">
        <f t="shared" si="13"/>
        <v>894.1905277330266</v>
      </c>
      <c r="F55" s="20">
        <f>SUM(F56:F67)</f>
        <v>3143729</v>
      </c>
      <c r="G55" s="21">
        <f>SUM(G56:G67)</f>
        <v>32037634</v>
      </c>
      <c r="H55" s="22">
        <f>SUM(H56:H67)</f>
        <v>155463142279</v>
      </c>
      <c r="I55" s="23">
        <f t="shared" si="14"/>
        <v>49451.82688425115</v>
      </c>
      <c r="J55" s="24">
        <f t="shared" si="15"/>
        <v>10.190965569869412</v>
      </c>
      <c r="K55" s="25">
        <f t="shared" si="16"/>
        <v>4852.516333728015</v>
      </c>
      <c r="L55" s="59">
        <v>2009</v>
      </c>
    </row>
    <row r="56" spans="1:12" ht="19.5" customHeight="1" hidden="1">
      <c r="A56" s="79" t="s">
        <v>71</v>
      </c>
      <c r="B56" s="28">
        <f>D56+H56</f>
        <v>36751453876</v>
      </c>
      <c r="C56" s="29">
        <v>28086630</v>
      </c>
      <c r="D56" s="30">
        <v>24113035983</v>
      </c>
      <c r="E56" s="44">
        <f t="shared" si="13"/>
        <v>858.523645699039</v>
      </c>
      <c r="F56" s="40">
        <v>248740</v>
      </c>
      <c r="G56" s="40">
        <v>2669266</v>
      </c>
      <c r="H56" s="42">
        <v>12638417893</v>
      </c>
      <c r="I56" s="35">
        <f t="shared" si="14"/>
        <v>50809.752725737715</v>
      </c>
      <c r="J56" s="36">
        <f t="shared" si="15"/>
        <v>10.731148990914207</v>
      </c>
      <c r="K56" s="37">
        <f t="shared" si="16"/>
        <v>4734.791471887777</v>
      </c>
      <c r="L56" s="55" t="s">
        <v>2</v>
      </c>
    </row>
    <row r="57" spans="1:12" ht="19.5" customHeight="1" hidden="1">
      <c r="A57" s="79" t="s">
        <v>72</v>
      </c>
      <c r="B57" s="28">
        <f aca="true" t="shared" si="18" ref="B57:B67">D57+H57</f>
        <v>36696131281</v>
      </c>
      <c r="C57" s="29">
        <v>28460795</v>
      </c>
      <c r="D57" s="30">
        <v>25092499763</v>
      </c>
      <c r="E57" s="44">
        <f t="shared" si="13"/>
        <v>881.6514002156299</v>
      </c>
      <c r="F57" s="40">
        <v>244421</v>
      </c>
      <c r="G57" s="40">
        <v>2347841</v>
      </c>
      <c r="H57" s="42">
        <v>11603631518</v>
      </c>
      <c r="I57" s="35">
        <f t="shared" si="14"/>
        <v>47473.954848396825</v>
      </c>
      <c r="J57" s="36">
        <f t="shared" si="15"/>
        <v>9.605725367296591</v>
      </c>
      <c r="K57" s="37">
        <f t="shared" si="16"/>
        <v>4942.256105928808</v>
      </c>
      <c r="L57" s="55" t="s">
        <v>3</v>
      </c>
    </row>
    <row r="58" spans="1:12" ht="19.5" customHeight="1" hidden="1">
      <c r="A58" s="79" t="s">
        <v>73</v>
      </c>
      <c r="B58" s="28">
        <f t="shared" si="18"/>
        <v>39833909373</v>
      </c>
      <c r="C58" s="29">
        <v>30707239</v>
      </c>
      <c r="D58" s="30">
        <v>27064579729</v>
      </c>
      <c r="E58" s="44">
        <f t="shared" si="13"/>
        <v>881.3745751938167</v>
      </c>
      <c r="F58" s="40">
        <v>257793</v>
      </c>
      <c r="G58" s="40">
        <v>2636178</v>
      </c>
      <c r="H58" s="42">
        <v>12769329644</v>
      </c>
      <c r="I58" s="35">
        <f t="shared" si="14"/>
        <v>49533.267559631175</v>
      </c>
      <c r="J58" s="36">
        <f t="shared" si="15"/>
        <v>10.225948726303661</v>
      </c>
      <c r="K58" s="37">
        <f t="shared" si="16"/>
        <v>4843.879906440308</v>
      </c>
      <c r="L58" s="55" t="s">
        <v>4</v>
      </c>
    </row>
    <row r="59" spans="1:12" ht="19.5" customHeight="1" hidden="1">
      <c r="A59" s="79" t="s">
        <v>74</v>
      </c>
      <c r="B59" s="28">
        <f t="shared" si="18"/>
        <v>40856221194</v>
      </c>
      <c r="C59" s="29">
        <v>30564709</v>
      </c>
      <c r="D59" s="30">
        <v>27351731873</v>
      </c>
      <c r="E59" s="44">
        <f t="shared" si="13"/>
        <v>894.8795119560929</v>
      </c>
      <c r="F59" s="40">
        <v>261065</v>
      </c>
      <c r="G59" s="40">
        <v>2751663</v>
      </c>
      <c r="H59" s="42">
        <v>13504489321</v>
      </c>
      <c r="I59" s="35">
        <f t="shared" si="14"/>
        <v>51728.455829008104</v>
      </c>
      <c r="J59" s="36">
        <f t="shared" si="15"/>
        <v>10.540145174573382</v>
      </c>
      <c r="K59" s="37">
        <f t="shared" si="16"/>
        <v>4907.755535834148</v>
      </c>
      <c r="L59" s="55" t="s">
        <v>5</v>
      </c>
    </row>
    <row r="60" spans="1:12" ht="19.5" customHeight="1" hidden="1">
      <c r="A60" s="79" t="s">
        <v>75</v>
      </c>
      <c r="B60" s="28">
        <f t="shared" si="18"/>
        <v>39511277588</v>
      </c>
      <c r="C60" s="29">
        <v>28940260</v>
      </c>
      <c r="D60" s="30">
        <v>26319373182</v>
      </c>
      <c r="E60" s="44">
        <f t="shared" si="13"/>
        <v>909.4380348345177</v>
      </c>
      <c r="F60" s="40">
        <v>263694</v>
      </c>
      <c r="G60" s="40">
        <v>2705906</v>
      </c>
      <c r="H60" s="42">
        <v>13191904406</v>
      </c>
      <c r="I60" s="35">
        <f t="shared" si="14"/>
        <v>50027.32108428709</v>
      </c>
      <c r="J60" s="36">
        <f t="shared" si="15"/>
        <v>10.261537994797</v>
      </c>
      <c r="K60" s="37">
        <f t="shared" si="16"/>
        <v>4875.226414369162</v>
      </c>
      <c r="L60" s="55" t="s">
        <v>6</v>
      </c>
    </row>
    <row r="61" spans="1:12" ht="19.5" customHeight="1" hidden="1">
      <c r="A61" s="79" t="s">
        <v>76</v>
      </c>
      <c r="B61" s="28">
        <f t="shared" si="18"/>
        <v>39480487196</v>
      </c>
      <c r="C61" s="29">
        <v>27840048</v>
      </c>
      <c r="D61" s="30">
        <v>26595122170</v>
      </c>
      <c r="E61" s="44">
        <f t="shared" si="13"/>
        <v>955.2829136645166</v>
      </c>
      <c r="F61" s="40">
        <v>257604</v>
      </c>
      <c r="G61" s="40">
        <v>2630153</v>
      </c>
      <c r="H61" s="42">
        <v>12885365026</v>
      </c>
      <c r="I61" s="35">
        <f t="shared" si="14"/>
        <v>50020.05025543082</v>
      </c>
      <c r="J61" s="36">
        <f t="shared" si="15"/>
        <v>10.210062731945156</v>
      </c>
      <c r="K61" s="37">
        <f t="shared" si="16"/>
        <v>4899.093332593199</v>
      </c>
      <c r="L61" s="55" t="s">
        <v>7</v>
      </c>
    </row>
    <row r="62" spans="1:12" ht="19.5" customHeight="1" hidden="1">
      <c r="A62" s="79" t="s">
        <v>77</v>
      </c>
      <c r="B62" s="28">
        <f t="shared" si="18"/>
        <v>41344955009</v>
      </c>
      <c r="C62" s="29">
        <v>28868605</v>
      </c>
      <c r="D62" s="30">
        <v>27761722382</v>
      </c>
      <c r="E62" s="44">
        <f t="shared" si="13"/>
        <v>961.6579111460356</v>
      </c>
      <c r="F62" s="40">
        <v>279053</v>
      </c>
      <c r="G62" s="40">
        <v>2789752</v>
      </c>
      <c r="H62" s="42">
        <v>13583232627</v>
      </c>
      <c r="I62" s="35">
        <f t="shared" si="14"/>
        <v>48676.174873590324</v>
      </c>
      <c r="J62" s="36">
        <f t="shared" si="15"/>
        <v>9.997211999154283</v>
      </c>
      <c r="K62" s="37">
        <f t="shared" si="16"/>
        <v>4868.974957989098</v>
      </c>
      <c r="L62" s="55" t="s">
        <v>8</v>
      </c>
    </row>
    <row r="63" spans="1:12" ht="19.5" customHeight="1" hidden="1">
      <c r="A63" s="79" t="s">
        <v>78</v>
      </c>
      <c r="B63" s="28">
        <f t="shared" si="18"/>
        <v>40128163865</v>
      </c>
      <c r="C63" s="29">
        <v>28320425</v>
      </c>
      <c r="D63" s="30">
        <v>26701226372</v>
      </c>
      <c r="E63" s="44">
        <f t="shared" si="13"/>
        <v>942.8257652206844</v>
      </c>
      <c r="F63" s="40">
        <v>277398</v>
      </c>
      <c r="G63" s="40">
        <v>2751129</v>
      </c>
      <c r="H63" s="42">
        <v>13426937493</v>
      </c>
      <c r="I63" s="35">
        <f t="shared" si="14"/>
        <v>48403.15176389159</v>
      </c>
      <c r="J63" s="36">
        <f t="shared" si="15"/>
        <v>9.917623775225488</v>
      </c>
      <c r="K63" s="37">
        <f t="shared" si="16"/>
        <v>4880.519049815549</v>
      </c>
      <c r="L63" s="55" t="s">
        <v>9</v>
      </c>
    </row>
    <row r="64" spans="1:12" ht="19.5" customHeight="1" hidden="1">
      <c r="A64" s="79" t="s">
        <v>79</v>
      </c>
      <c r="B64" s="28">
        <f t="shared" si="18"/>
        <v>39251945887</v>
      </c>
      <c r="C64" s="29">
        <v>29517330</v>
      </c>
      <c r="D64" s="30">
        <v>26930830748</v>
      </c>
      <c r="E64" s="44">
        <f t="shared" si="13"/>
        <v>912.3735360887994</v>
      </c>
      <c r="F64" s="40">
        <v>257310</v>
      </c>
      <c r="G64" s="40">
        <v>2587199</v>
      </c>
      <c r="H64" s="42">
        <v>12321115139</v>
      </c>
      <c r="I64" s="35">
        <f t="shared" si="14"/>
        <v>47884.32295285842</v>
      </c>
      <c r="J64" s="36">
        <f t="shared" si="15"/>
        <v>10.054793828455947</v>
      </c>
      <c r="K64" s="37">
        <f t="shared" si="16"/>
        <v>4762.337624202854</v>
      </c>
      <c r="L64" s="55" t="s">
        <v>10</v>
      </c>
    </row>
    <row r="65" spans="1:12" ht="19.5" customHeight="1" hidden="1">
      <c r="A65" s="79" t="s">
        <v>80</v>
      </c>
      <c r="B65" s="28">
        <f t="shared" si="18"/>
        <v>40504466763</v>
      </c>
      <c r="C65" s="29">
        <v>31999495</v>
      </c>
      <c r="D65" s="30">
        <v>27104559850</v>
      </c>
      <c r="E65" s="44">
        <f t="shared" si="13"/>
        <v>847.0308625182992</v>
      </c>
      <c r="F65" s="40">
        <v>270442</v>
      </c>
      <c r="G65" s="40">
        <v>2755328</v>
      </c>
      <c r="H65" s="42">
        <v>13399906913</v>
      </c>
      <c r="I65" s="35">
        <f t="shared" si="14"/>
        <v>49548.172669186</v>
      </c>
      <c r="J65" s="36">
        <f t="shared" si="15"/>
        <v>10.188239992308887</v>
      </c>
      <c r="K65" s="37">
        <f t="shared" si="16"/>
        <v>4863.271056295294</v>
      </c>
      <c r="L65" s="55" t="s">
        <v>11</v>
      </c>
    </row>
    <row r="66" spans="1:12" ht="19.5" customHeight="1" hidden="1">
      <c r="A66" s="79" t="s">
        <v>81</v>
      </c>
      <c r="B66" s="28">
        <f t="shared" si="18"/>
        <v>39032325420</v>
      </c>
      <c r="C66" s="29">
        <v>30904041</v>
      </c>
      <c r="D66" s="30">
        <v>26293956405</v>
      </c>
      <c r="E66" s="44">
        <f t="shared" si="13"/>
        <v>850.8258322916411</v>
      </c>
      <c r="F66" s="40">
        <v>257678</v>
      </c>
      <c r="G66" s="40">
        <v>2653876</v>
      </c>
      <c r="H66" s="42">
        <v>12738369015</v>
      </c>
      <c r="I66" s="35">
        <f t="shared" si="14"/>
        <v>49435.22153618081</v>
      </c>
      <c r="J66" s="36">
        <f t="shared" si="15"/>
        <v>10.299195119490216</v>
      </c>
      <c r="K66" s="37">
        <f t="shared" si="16"/>
        <v>4799.911154477451</v>
      </c>
      <c r="L66" s="55" t="s">
        <v>12</v>
      </c>
    </row>
    <row r="67" spans="1:12" ht="19.5" customHeight="1" hidden="1">
      <c r="A67" s="79" t="s">
        <v>82</v>
      </c>
      <c r="B67" s="43">
        <f t="shared" si="18"/>
        <v>41106575546</v>
      </c>
      <c r="C67" s="29">
        <v>32576545</v>
      </c>
      <c r="D67" s="30">
        <v>27706132262</v>
      </c>
      <c r="E67" s="44">
        <f t="shared" si="13"/>
        <v>850.4932693752514</v>
      </c>
      <c r="F67" s="32">
        <v>268531</v>
      </c>
      <c r="G67" s="32">
        <v>2759343</v>
      </c>
      <c r="H67" s="41">
        <v>13400443284</v>
      </c>
      <c r="I67" s="35">
        <f t="shared" si="14"/>
        <v>49902.77950776633</v>
      </c>
      <c r="J67" s="36">
        <f t="shared" si="15"/>
        <v>10.275696288324253</v>
      </c>
      <c r="K67" s="37">
        <f t="shared" si="16"/>
        <v>4856.389105667545</v>
      </c>
      <c r="L67" s="55" t="s">
        <v>13</v>
      </c>
    </row>
    <row r="68" spans="1:12" ht="18.75" customHeight="1">
      <c r="A68" s="76" t="s">
        <v>84</v>
      </c>
      <c r="B68" s="17">
        <v>488736945504</v>
      </c>
      <c r="C68" s="27">
        <v>360646436</v>
      </c>
      <c r="D68" s="90">
        <v>329783013774</v>
      </c>
      <c r="E68" s="45">
        <v>914.4219403127555</v>
      </c>
      <c r="F68" s="20">
        <v>3207102</v>
      </c>
      <c r="G68" s="20">
        <v>32740322</v>
      </c>
      <c r="H68" s="91">
        <v>158953931730</v>
      </c>
      <c r="I68" s="23">
        <v>49563.104550463315</v>
      </c>
      <c r="J68" s="24">
        <v>10.208693705407562</v>
      </c>
      <c r="K68" s="25">
        <v>4854.989872427033</v>
      </c>
      <c r="L68" s="59">
        <v>2010</v>
      </c>
    </row>
    <row r="69" spans="1:12" ht="18.75" customHeight="1">
      <c r="A69" s="76" t="s">
        <v>85</v>
      </c>
      <c r="B69" s="17">
        <f>SUM(B70:B81)</f>
        <v>516202466237</v>
      </c>
      <c r="C69" s="27">
        <f>SUM(C70:C81)</f>
        <v>375008070</v>
      </c>
      <c r="D69" s="17">
        <f>SUM(D70:D81)</f>
        <v>351107102717</v>
      </c>
      <c r="E69" s="45">
        <f aca="true" t="shared" si="19" ref="E69:E81">D69/C69</f>
        <v>936.2654588126596</v>
      </c>
      <c r="F69" s="20">
        <f>SUM(F70:F81)</f>
        <v>3277273</v>
      </c>
      <c r="G69" s="21">
        <f>SUM(G70:G81)</f>
        <v>33249061</v>
      </c>
      <c r="H69" s="22">
        <f>SUM(H70:H81)</f>
        <v>165095363520</v>
      </c>
      <c r="I69" s="23">
        <f aca="true" t="shared" si="20" ref="I69:I81">H69/F69</f>
        <v>50375.83488467393</v>
      </c>
      <c r="J69" s="24">
        <f aca="true" t="shared" si="21" ref="J69:J81">G69/F69</f>
        <v>10.145343704964462</v>
      </c>
      <c r="K69" s="25">
        <f aca="true" t="shared" si="22" ref="K69:K81">H69/G69</f>
        <v>4965.414317114099</v>
      </c>
      <c r="L69" s="59">
        <v>2011</v>
      </c>
    </row>
    <row r="70" spans="1:12" ht="18.75" customHeight="1">
      <c r="A70" s="79" t="s">
        <v>71</v>
      </c>
      <c r="B70" s="28">
        <f>D70+H70</f>
        <v>44115707398</v>
      </c>
      <c r="C70" s="29">
        <v>34354444</v>
      </c>
      <c r="D70" s="30">
        <v>29776848375</v>
      </c>
      <c r="E70" s="44">
        <f t="shared" si="19"/>
        <v>866.7539016204133</v>
      </c>
      <c r="F70" s="40">
        <v>281807</v>
      </c>
      <c r="G70" s="40">
        <v>2918677</v>
      </c>
      <c r="H70" s="42">
        <v>14338859023</v>
      </c>
      <c r="I70" s="35">
        <f t="shared" si="20"/>
        <v>50881.84119982825</v>
      </c>
      <c r="J70" s="36">
        <f t="shared" si="21"/>
        <v>10.357006745751525</v>
      </c>
      <c r="K70" s="37">
        <f t="shared" si="22"/>
        <v>4912.794058061238</v>
      </c>
      <c r="L70" s="55" t="s">
        <v>2</v>
      </c>
    </row>
    <row r="71" spans="1:12" ht="18.75" customHeight="1">
      <c r="A71" s="79" t="s">
        <v>72</v>
      </c>
      <c r="B71" s="28">
        <f aca="true" t="shared" si="23" ref="B71:B81">D71+H71</f>
        <v>35418061133</v>
      </c>
      <c r="C71" s="29">
        <v>27684434</v>
      </c>
      <c r="D71" s="30">
        <v>24253456277</v>
      </c>
      <c r="E71" s="44">
        <f t="shared" si="19"/>
        <v>876.0683450129412</v>
      </c>
      <c r="F71" s="40">
        <v>233550</v>
      </c>
      <c r="G71" s="40">
        <v>2301196</v>
      </c>
      <c r="H71" s="42">
        <v>11164604856</v>
      </c>
      <c r="I71" s="35">
        <f t="shared" si="20"/>
        <v>47803.917174052665</v>
      </c>
      <c r="J71" s="36">
        <f t="shared" si="21"/>
        <v>9.853119246414044</v>
      </c>
      <c r="K71" s="37">
        <f t="shared" si="22"/>
        <v>4851.653164702181</v>
      </c>
      <c r="L71" s="55" t="s">
        <v>3</v>
      </c>
    </row>
    <row r="72" spans="1:12" ht="18.75" customHeight="1">
      <c r="A72" s="79" t="s">
        <v>73</v>
      </c>
      <c r="B72" s="28">
        <f t="shared" si="23"/>
        <v>45250595315</v>
      </c>
      <c r="C72" s="29">
        <v>35633120</v>
      </c>
      <c r="D72" s="30">
        <v>30973435941</v>
      </c>
      <c r="E72" s="44">
        <f t="shared" si="19"/>
        <v>869.2316569809211</v>
      </c>
      <c r="F72" s="40">
        <v>283867</v>
      </c>
      <c r="G72" s="40">
        <v>2866205</v>
      </c>
      <c r="H72" s="42">
        <v>14277159374</v>
      </c>
      <c r="I72" s="35">
        <f t="shared" si="20"/>
        <v>50295.24169417368</v>
      </c>
      <c r="J72" s="36">
        <f t="shared" si="21"/>
        <v>10.096999651245126</v>
      </c>
      <c r="K72" s="37">
        <f t="shared" si="22"/>
        <v>4981.206638743565</v>
      </c>
      <c r="L72" s="55" t="s">
        <v>4</v>
      </c>
    </row>
    <row r="73" spans="1:12" ht="18.75" customHeight="1">
      <c r="A73" s="79" t="s">
        <v>74</v>
      </c>
      <c r="B73" s="28">
        <f t="shared" si="23"/>
        <v>43368865177</v>
      </c>
      <c r="C73" s="29">
        <v>32325292</v>
      </c>
      <c r="D73" s="30">
        <v>29127343324</v>
      </c>
      <c r="E73" s="44">
        <f t="shared" si="19"/>
        <v>901.0697667943726</v>
      </c>
      <c r="F73" s="40">
        <v>276173</v>
      </c>
      <c r="G73" s="40">
        <v>2875363</v>
      </c>
      <c r="H73" s="42">
        <v>14241521853</v>
      </c>
      <c r="I73" s="35">
        <f t="shared" si="20"/>
        <v>51567.39381836747</v>
      </c>
      <c r="J73" s="36">
        <f t="shared" si="21"/>
        <v>10.41145586281063</v>
      </c>
      <c r="K73" s="37">
        <f t="shared" si="22"/>
        <v>4952.947454982205</v>
      </c>
      <c r="L73" s="55" t="s">
        <v>5</v>
      </c>
    </row>
    <row r="74" spans="1:12" ht="18.75" customHeight="1">
      <c r="A74" s="79" t="s">
        <v>75</v>
      </c>
      <c r="B74" s="28">
        <f t="shared" si="23"/>
        <v>43767953568</v>
      </c>
      <c r="C74" s="29">
        <v>30757276</v>
      </c>
      <c r="D74" s="30">
        <v>29597977219</v>
      </c>
      <c r="E74" s="44">
        <f t="shared" si="19"/>
        <v>962.308145201155</v>
      </c>
      <c r="F74" s="40">
        <v>278196</v>
      </c>
      <c r="G74" s="40">
        <v>2852741</v>
      </c>
      <c r="H74" s="42">
        <v>14169976349</v>
      </c>
      <c r="I74" s="35">
        <f t="shared" si="20"/>
        <v>50935.226778961594</v>
      </c>
      <c r="J74" s="36">
        <f t="shared" si="21"/>
        <v>10.254428532401617</v>
      </c>
      <c r="K74" s="37">
        <f t="shared" si="22"/>
        <v>4967.144353097599</v>
      </c>
      <c r="L74" s="55" t="s">
        <v>6</v>
      </c>
    </row>
    <row r="75" spans="1:12" ht="18.75" customHeight="1">
      <c r="A75" s="79" t="s">
        <v>76</v>
      </c>
      <c r="B75" s="28">
        <f t="shared" si="23"/>
        <v>42305700944</v>
      </c>
      <c r="C75" s="29">
        <v>28872767</v>
      </c>
      <c r="D75" s="30">
        <v>28721938568</v>
      </c>
      <c r="E75" s="44">
        <f t="shared" si="19"/>
        <v>994.7761005379222</v>
      </c>
      <c r="F75" s="40">
        <v>271516</v>
      </c>
      <c r="G75" s="40">
        <v>2738644</v>
      </c>
      <c r="H75" s="42">
        <v>13583762376</v>
      </c>
      <c r="I75" s="35">
        <f t="shared" si="20"/>
        <v>50029.325623535995</v>
      </c>
      <c r="J75" s="36">
        <f t="shared" si="21"/>
        <v>10.086492140426348</v>
      </c>
      <c r="K75" s="37">
        <f t="shared" si="22"/>
        <v>4960.032182350097</v>
      </c>
      <c r="L75" s="55" t="s">
        <v>7</v>
      </c>
    </row>
    <row r="76" spans="1:12" ht="18.75" customHeight="1">
      <c r="A76" s="79" t="s">
        <v>77</v>
      </c>
      <c r="B76" s="28">
        <f t="shared" si="23"/>
        <v>43178797943</v>
      </c>
      <c r="C76" s="29">
        <v>29210713</v>
      </c>
      <c r="D76" s="30">
        <v>29041732518</v>
      </c>
      <c r="E76" s="44">
        <f t="shared" si="19"/>
        <v>994.2151195693169</v>
      </c>
      <c r="F76" s="40">
        <v>284416</v>
      </c>
      <c r="G76" s="40">
        <v>2823830</v>
      </c>
      <c r="H76" s="42">
        <v>14137065425</v>
      </c>
      <c r="I76" s="35">
        <f t="shared" si="20"/>
        <v>49705.59119388501</v>
      </c>
      <c r="J76" s="36">
        <f t="shared" si="21"/>
        <v>9.928520195769577</v>
      </c>
      <c r="K76" s="37">
        <f t="shared" si="22"/>
        <v>5006.34437094301</v>
      </c>
      <c r="L76" s="55" t="s">
        <v>8</v>
      </c>
    </row>
    <row r="77" spans="1:12" ht="18.75" customHeight="1">
      <c r="A77" s="79" t="s">
        <v>78</v>
      </c>
      <c r="B77" s="28">
        <f t="shared" si="23"/>
        <v>44176286719</v>
      </c>
      <c r="C77" s="29">
        <v>30597021</v>
      </c>
      <c r="D77" s="30">
        <v>30374444161</v>
      </c>
      <c r="E77" s="44">
        <f t="shared" si="19"/>
        <v>992.7255389013199</v>
      </c>
      <c r="F77" s="40">
        <v>278014</v>
      </c>
      <c r="G77" s="40">
        <v>2798378</v>
      </c>
      <c r="H77" s="42">
        <v>13801842558</v>
      </c>
      <c r="I77" s="35">
        <f t="shared" si="20"/>
        <v>49644.41559777565</v>
      </c>
      <c r="J77" s="36">
        <f t="shared" si="21"/>
        <v>10.06560101289863</v>
      </c>
      <c r="K77" s="37">
        <f t="shared" si="22"/>
        <v>4932.086572292949</v>
      </c>
      <c r="L77" s="55" t="s">
        <v>9</v>
      </c>
    </row>
    <row r="78" spans="1:12" ht="18.75" customHeight="1">
      <c r="A78" s="79" t="s">
        <v>79</v>
      </c>
      <c r="B78" s="28">
        <f t="shared" si="23"/>
        <v>42843688838</v>
      </c>
      <c r="C78" s="29">
        <v>29992501</v>
      </c>
      <c r="D78" s="30">
        <v>29338992215</v>
      </c>
      <c r="E78" s="44">
        <f t="shared" si="19"/>
        <v>978.2109272914586</v>
      </c>
      <c r="F78" s="40">
        <v>270294</v>
      </c>
      <c r="G78" s="40">
        <v>2720628</v>
      </c>
      <c r="H78" s="42">
        <v>13504696623</v>
      </c>
      <c r="I78" s="35">
        <f t="shared" si="20"/>
        <v>49962.99075451175</v>
      </c>
      <c r="J78" s="36">
        <f t="shared" si="21"/>
        <v>10.065439854380786</v>
      </c>
      <c r="K78" s="37">
        <f t="shared" si="22"/>
        <v>4963.815936247072</v>
      </c>
      <c r="L78" s="55" t="s">
        <v>10</v>
      </c>
    </row>
    <row r="79" spans="1:12" ht="18.75" customHeight="1">
      <c r="A79" s="79" t="s">
        <v>80</v>
      </c>
      <c r="B79" s="28">
        <f t="shared" si="23"/>
        <v>44016127691</v>
      </c>
      <c r="C79" s="29">
        <v>32142206</v>
      </c>
      <c r="D79" s="30">
        <v>29927463159</v>
      </c>
      <c r="E79" s="44">
        <f t="shared" si="19"/>
        <v>931.0954935389314</v>
      </c>
      <c r="F79" s="40">
        <v>273588</v>
      </c>
      <c r="G79" s="40">
        <v>2808353</v>
      </c>
      <c r="H79" s="42">
        <v>14088664532</v>
      </c>
      <c r="I79" s="35">
        <f t="shared" si="20"/>
        <v>51495.91550799012</v>
      </c>
      <c r="J79" s="36">
        <f t="shared" si="21"/>
        <v>10.26489831425355</v>
      </c>
      <c r="K79" s="37">
        <f t="shared" si="22"/>
        <v>5016.700013139374</v>
      </c>
      <c r="L79" s="55" t="s">
        <v>11</v>
      </c>
    </row>
    <row r="80" spans="1:12" ht="18.75" customHeight="1">
      <c r="A80" s="79" t="s">
        <v>81</v>
      </c>
      <c r="B80" s="28">
        <f t="shared" si="23"/>
        <v>43912917372</v>
      </c>
      <c r="C80" s="29">
        <v>30895289</v>
      </c>
      <c r="D80" s="30">
        <v>30149918981</v>
      </c>
      <c r="E80" s="44">
        <f t="shared" si="19"/>
        <v>975.8743147215746</v>
      </c>
      <c r="F80" s="40">
        <v>268288</v>
      </c>
      <c r="G80" s="40">
        <v>2737062</v>
      </c>
      <c r="H80" s="42">
        <v>13762998391</v>
      </c>
      <c r="I80" s="35">
        <f t="shared" si="20"/>
        <v>51299.34395500358</v>
      </c>
      <c r="J80" s="36">
        <f t="shared" si="21"/>
        <v>10.201954615935115</v>
      </c>
      <c r="K80" s="37">
        <f t="shared" si="22"/>
        <v>5028.383862331215</v>
      </c>
      <c r="L80" s="55" t="s">
        <v>12</v>
      </c>
    </row>
    <row r="81" spans="1:12" ht="18.75" customHeight="1" thickBot="1">
      <c r="A81" s="81" t="s">
        <v>82</v>
      </c>
      <c r="B81" s="46">
        <f t="shared" si="23"/>
        <v>43847764139</v>
      </c>
      <c r="C81" s="47">
        <v>32543007</v>
      </c>
      <c r="D81" s="48">
        <v>29823551979</v>
      </c>
      <c r="E81" s="49">
        <f t="shared" si="19"/>
        <v>916.435041758741</v>
      </c>
      <c r="F81" s="50">
        <v>277564</v>
      </c>
      <c r="G81" s="50">
        <v>2807984</v>
      </c>
      <c r="H81" s="51">
        <v>14024212160</v>
      </c>
      <c r="I81" s="52">
        <f t="shared" si="20"/>
        <v>50526.04862302027</v>
      </c>
      <c r="J81" s="53">
        <f t="shared" si="21"/>
        <v>10.116528080010376</v>
      </c>
      <c r="K81" s="54">
        <f t="shared" si="22"/>
        <v>4994.406008011441</v>
      </c>
      <c r="L81" s="56" t="s">
        <v>13</v>
      </c>
    </row>
    <row r="82" spans="1:11" s="5" customFormat="1" ht="15" customHeight="1">
      <c r="A82" s="61" t="s">
        <v>92</v>
      </c>
      <c r="B82" s="4"/>
      <c r="C82" s="4"/>
      <c r="D82" s="4"/>
      <c r="F82" s="4"/>
      <c r="H82" s="16" t="s">
        <v>93</v>
      </c>
      <c r="I82" s="9"/>
      <c r="J82" s="9"/>
      <c r="K82" s="9"/>
    </row>
    <row r="83" spans="1:11" s="5" customFormat="1" ht="15" customHeight="1">
      <c r="A83" s="61"/>
      <c r="B83" s="4"/>
      <c r="C83" s="4"/>
      <c r="D83" s="4"/>
      <c r="F83" s="4"/>
      <c r="H83" s="92" t="s">
        <v>94</v>
      </c>
      <c r="I83" s="9"/>
      <c r="J83" s="9"/>
      <c r="K83" s="9"/>
    </row>
    <row r="84" spans="1:12" ht="18" customHeight="1">
      <c r="A84" s="61"/>
      <c r="B84" s="82"/>
      <c r="C84" s="83"/>
      <c r="D84" s="83"/>
      <c r="E84" s="65"/>
      <c r="G84" s="5"/>
      <c r="H84" s="16"/>
      <c r="I84" s="84"/>
      <c r="J84" s="84"/>
      <c r="K84" s="84"/>
      <c r="L84" s="85"/>
    </row>
    <row r="85" spans="2:12" ht="15.75">
      <c r="B85" s="3"/>
      <c r="C85" s="83"/>
      <c r="D85" s="83"/>
      <c r="E85" s="86"/>
      <c r="F85" s="86"/>
      <c r="L85" s="88"/>
    </row>
    <row r="86" spans="2:12" ht="15.75">
      <c r="B86" s="3"/>
      <c r="C86" s="83"/>
      <c r="D86" s="83"/>
      <c r="E86" s="86"/>
      <c r="L86" s="88"/>
    </row>
    <row r="87" spans="2:12" ht="15.75">
      <c r="B87" s="3"/>
      <c r="C87" s="83"/>
      <c r="D87" s="83"/>
      <c r="E87" s="86"/>
      <c r="L87" s="88"/>
    </row>
    <row r="88" spans="2:12" ht="15.75">
      <c r="B88" s="3"/>
      <c r="C88" s="83"/>
      <c r="D88" s="83"/>
      <c r="E88" s="86"/>
      <c r="L88" s="88"/>
    </row>
    <row r="90" ht="15.75">
      <c r="B90" s="62"/>
    </row>
    <row r="91" ht="15.75">
      <c r="B91" s="62"/>
    </row>
    <row r="92" ht="15.75">
      <c r="B92" s="62"/>
    </row>
    <row r="93" ht="15.75">
      <c r="B93" s="62"/>
    </row>
    <row r="94" ht="15.75">
      <c r="B94" s="62"/>
    </row>
    <row r="95" ht="15.75">
      <c r="B95" s="62"/>
    </row>
  </sheetData>
  <sheetProtection/>
  <mergeCells count="8">
    <mergeCell ref="A1:G1"/>
    <mergeCell ref="H1:L1"/>
    <mergeCell ref="L5:L6"/>
    <mergeCell ref="A5:A6"/>
    <mergeCell ref="C5:E5"/>
    <mergeCell ref="A3:G3"/>
    <mergeCell ref="H3:L3"/>
    <mergeCell ref="H5:K5"/>
  </mergeCells>
  <printOptions horizontalCentered="1"/>
  <pageMargins left="0.7874015748031497" right="0.7874015748031497" top="1.3779527559055118" bottom="0.7086614173228347" header="0.3937007874015748" footer="0.3937007874015748"/>
  <pageSetup firstPageNumber="218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文匯印刷資訊處理有限公司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NHI</cp:lastModifiedBy>
  <cp:lastPrinted>2012-10-09T08:34:00Z</cp:lastPrinted>
  <dcterms:created xsi:type="dcterms:W3CDTF">2003-10-27T08:21:07Z</dcterms:created>
  <dcterms:modified xsi:type="dcterms:W3CDTF">2012-10-11T04:03:45Z</dcterms:modified>
  <cp:category/>
  <cp:version/>
  <cp:contentType/>
  <cp:contentStatus/>
</cp:coreProperties>
</file>