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120" windowHeight="8775" activeTab="0"/>
  </bookViews>
  <sheets>
    <sheet name="表45" sheetId="1" r:id="rId1"/>
  </sheets>
  <definedNames>
    <definedName name="_xlnm.Print_Area" localSheetId="0">'表45'!$A$1:$N$16</definedName>
  </definedNames>
  <calcPr fullCalcOnLoad="1"/>
</workbook>
</file>

<file path=xl/sharedStrings.xml><?xml version="1.0" encoding="utf-8"?>
<sst xmlns="http://schemas.openxmlformats.org/spreadsheetml/2006/main" count="67" uniqueCount="51">
  <si>
    <t>Grand Total</t>
  </si>
  <si>
    <t>Category 1</t>
  </si>
  <si>
    <t>Category 2</t>
  </si>
  <si>
    <t>Category 3</t>
  </si>
  <si>
    <t>Category 4</t>
  </si>
  <si>
    <t>Category 5</t>
  </si>
  <si>
    <t>Category 6</t>
  </si>
  <si>
    <t>-</t>
  </si>
  <si>
    <t>Beneficiary 
Category</t>
  </si>
  <si>
    <t xml:space="preserve">                                       by Beneficiary Category and Source    </t>
  </si>
  <si>
    <r>
      <t xml:space="preserve">     </t>
    </r>
    <r>
      <rPr>
        <sz val="17"/>
        <rFont val="Times New Roman"/>
        <family val="1"/>
      </rPr>
      <t xml:space="preserve">                            </t>
    </r>
    <r>
      <rPr>
        <sz val="17"/>
        <rFont val="華康楷書體 Std W5"/>
        <family val="1"/>
      </rPr>
      <t>－按保險對象類別及來源別分</t>
    </r>
  </si>
  <si>
    <r>
      <rPr>
        <sz val="10"/>
        <rFont val="華康楷書體 Std W5"/>
        <family val="1"/>
      </rPr>
      <t>單位：新台幣千元</t>
    </r>
    <r>
      <rPr>
        <sz val="10"/>
        <rFont val="Times New Roman"/>
        <family val="1"/>
      </rPr>
      <t>, %</t>
    </r>
  </si>
  <si>
    <r>
      <t>Unit</t>
    </r>
    <r>
      <rPr>
        <sz val="10"/>
        <rFont val="華康楷書體 Std W5"/>
        <family val="1"/>
      </rPr>
      <t>：</t>
    </r>
    <r>
      <rPr>
        <sz val="10"/>
        <rFont val="Times New Roman"/>
        <family val="1"/>
      </rPr>
      <t>NT$1,000, %</t>
    </r>
  </si>
  <si>
    <r>
      <rPr>
        <sz val="11"/>
        <rFont val="華康楷書體 Std W5"/>
        <family val="1"/>
      </rPr>
      <t>類別</t>
    </r>
    <r>
      <rPr>
        <sz val="11"/>
        <rFont val="Times New Roman"/>
        <family val="1"/>
      </rPr>
      <t xml:space="preserve"> </t>
    </r>
  </si>
  <si>
    <r>
      <rPr>
        <sz val="11"/>
        <rFont val="華康楷書體 Std W5"/>
        <family val="1"/>
      </rPr>
      <t>總</t>
    </r>
    <r>
      <rPr>
        <sz val="11"/>
        <rFont val="Times New Roman"/>
        <family val="1"/>
      </rPr>
      <t xml:space="preserve">        </t>
    </r>
    <r>
      <rPr>
        <sz val="11"/>
        <rFont val="華康楷書體 Std W5"/>
        <family val="1"/>
      </rPr>
      <t xml:space="preserve">計
</t>
    </r>
    <r>
      <rPr>
        <sz val="11"/>
        <rFont val="Times New Roman"/>
        <family val="1"/>
      </rPr>
      <t>Grand Total</t>
    </r>
  </si>
  <si>
    <r>
      <t xml:space="preserve">  </t>
    </r>
    <r>
      <rPr>
        <sz val="11"/>
        <rFont val="華康楷書體 Std W5"/>
        <family val="1"/>
      </rPr>
      <t xml:space="preserve">政府法定補助
</t>
    </r>
    <r>
      <rPr>
        <sz val="11"/>
        <rFont val="Times New Roman"/>
        <family val="1"/>
      </rPr>
      <t>Government Subsidies</t>
    </r>
  </si>
  <si>
    <r>
      <rPr>
        <sz val="11"/>
        <rFont val="華康楷書體 Std W5"/>
        <family val="1"/>
      </rPr>
      <t xml:space="preserve">被保險人暨投保單位
</t>
    </r>
    <r>
      <rPr>
        <sz val="11"/>
        <rFont val="Times New Roman"/>
        <family val="1"/>
      </rPr>
      <t xml:space="preserve">Insureds and Group Insurance Applicants </t>
    </r>
  </si>
  <si>
    <r>
      <rPr>
        <sz val="11"/>
        <rFont val="華康楷書體 Std W5"/>
        <family val="1"/>
      </rPr>
      <t>被保險人</t>
    </r>
    <r>
      <rPr>
        <sz val="11"/>
        <rFont val="Times New Roman"/>
        <family val="1"/>
      </rPr>
      <t xml:space="preserve">&amp; </t>
    </r>
    <r>
      <rPr>
        <sz val="11"/>
        <rFont val="華康楷書體 Std W5"/>
        <family val="1"/>
      </rPr>
      <t xml:space="preserve">投保單位負擔
</t>
    </r>
    <r>
      <rPr>
        <sz val="11"/>
        <rFont val="Times New Roman"/>
        <family val="1"/>
      </rPr>
      <t>Contribution of the Insured &amp; Group Insurance Applicants</t>
    </r>
  </si>
  <si>
    <r>
      <rPr>
        <sz val="11"/>
        <rFont val="華康楷書體 Std W5"/>
        <family val="1"/>
      </rPr>
      <t>特定對象政府補助</t>
    </r>
    <r>
      <rPr>
        <sz val="10"/>
        <rFont val="Times New Roman"/>
        <family val="1"/>
      </rPr>
      <t xml:space="preserve">
Contribution of the Insured &amp; Group Insurance Applicants - subsidized by the government</t>
    </r>
  </si>
  <si>
    <r>
      <rPr>
        <sz val="10"/>
        <rFont val="華康楷書體 Std W5"/>
        <family val="1"/>
      </rPr>
      <t xml:space="preserve">應收保險費
</t>
    </r>
    <r>
      <rPr>
        <sz val="10"/>
        <rFont val="Times New Roman"/>
        <family val="1"/>
      </rPr>
      <t>Premium 
Receivable</t>
    </r>
  </si>
  <si>
    <r>
      <rPr>
        <sz val="10"/>
        <rFont val="華康楷書體 Std W5"/>
        <family val="1"/>
      </rPr>
      <t xml:space="preserve">實收保險費
</t>
    </r>
    <r>
      <rPr>
        <sz val="10"/>
        <rFont val="Times New Roman"/>
        <family val="1"/>
      </rPr>
      <t xml:space="preserve">Premium 
Collected </t>
    </r>
  </si>
  <si>
    <r>
      <rPr>
        <sz val="10"/>
        <rFont val="華康楷書體 Std W5"/>
        <family val="1"/>
      </rPr>
      <t xml:space="preserve">收繳率
</t>
    </r>
    <r>
      <rPr>
        <sz val="10"/>
        <rFont val="Times New Roman"/>
        <family val="1"/>
      </rPr>
      <t xml:space="preserve">Collection 
Rate </t>
    </r>
  </si>
  <si>
    <r>
      <rPr>
        <b/>
        <sz val="11"/>
        <rFont val="華康楷書體 Std W5"/>
        <family val="1"/>
      </rPr>
      <t>總</t>
    </r>
    <r>
      <rPr>
        <b/>
        <sz val="11"/>
        <rFont val="Times New Roman"/>
        <family val="1"/>
      </rPr>
      <t xml:space="preserve">  </t>
    </r>
    <r>
      <rPr>
        <b/>
        <sz val="11"/>
        <rFont val="華康楷書體 Std W5"/>
        <family val="1"/>
      </rPr>
      <t>計</t>
    </r>
  </si>
  <si>
    <r>
      <rPr>
        <sz val="11"/>
        <rFont val="華康楷書體 Std W5"/>
        <family val="1"/>
      </rPr>
      <t>第一類</t>
    </r>
  </si>
  <si>
    <r>
      <rPr>
        <sz val="11"/>
        <rFont val="華康楷書體 Std W5"/>
        <family val="1"/>
      </rPr>
      <t>第二類</t>
    </r>
  </si>
  <si>
    <r>
      <rPr>
        <sz val="11"/>
        <rFont val="華康楷書體 Std W5"/>
        <family val="1"/>
      </rPr>
      <t>第三類</t>
    </r>
  </si>
  <si>
    <r>
      <rPr>
        <sz val="11"/>
        <rFont val="華康楷書體 Std W5"/>
        <family val="1"/>
      </rPr>
      <t>第四類</t>
    </r>
  </si>
  <si>
    <r>
      <rPr>
        <sz val="11"/>
        <rFont val="華康楷書體 Std W5"/>
        <family val="1"/>
      </rPr>
      <t>第五類</t>
    </r>
  </si>
  <si>
    <r>
      <rPr>
        <sz val="11"/>
        <rFont val="華康楷書體 Std W5"/>
        <family val="1"/>
      </rPr>
      <t>第六類</t>
    </r>
  </si>
  <si>
    <r>
      <t>Notes</t>
    </r>
    <r>
      <rPr>
        <sz val="9"/>
        <rFont val="華康楷書體 Std W5"/>
        <family val="1"/>
      </rPr>
      <t>：</t>
    </r>
    <r>
      <rPr>
        <sz val="9"/>
        <rFont val="Times New Roman"/>
        <family val="1"/>
      </rPr>
      <t>1.The premium receivable of this table is the corrected premium by insureds or insured group applicants dissents.</t>
    </r>
  </si>
  <si>
    <r>
      <rPr>
        <sz val="9.5"/>
        <rFont val="華康楷書體 Std W5"/>
        <family val="1"/>
      </rPr>
      <t>備註：</t>
    </r>
    <r>
      <rPr>
        <sz val="9.5"/>
        <rFont val="Times New Roman"/>
        <family val="1"/>
      </rPr>
      <t>1.</t>
    </r>
    <r>
      <rPr>
        <sz val="9.5"/>
        <rFont val="華康楷書體 Std W5"/>
        <family val="1"/>
      </rPr>
      <t>本表應收保險費係</t>
    </r>
    <r>
      <rPr>
        <sz val="9.5"/>
        <rFont val="華康楷書體 Std W5"/>
        <family val="1"/>
      </rPr>
      <t>經投保單位或被保險人提出異議更正後金額。</t>
    </r>
  </si>
  <si>
    <t xml:space="preserve">             2.Data updated on May 2, 2012.</t>
  </si>
  <si>
    <r>
      <t xml:space="preserve">            2.</t>
    </r>
    <r>
      <rPr>
        <sz val="9.5"/>
        <rFont val="華康楷書體 Std W5"/>
        <family val="1"/>
      </rPr>
      <t>資料更新日期為</t>
    </r>
    <r>
      <rPr>
        <sz val="9.5"/>
        <rFont val="Times New Roman"/>
        <family val="1"/>
      </rPr>
      <t>101</t>
    </r>
    <r>
      <rPr>
        <sz val="9.5"/>
        <rFont val="華康楷書體 Std W5"/>
        <family val="1"/>
      </rPr>
      <t>年</t>
    </r>
    <r>
      <rPr>
        <sz val="9.5"/>
        <rFont val="Times New Roman"/>
        <family val="1"/>
      </rPr>
      <t>5</t>
    </r>
    <r>
      <rPr>
        <sz val="9.5"/>
        <rFont val="華康楷書體 Std W5"/>
        <family val="1"/>
      </rPr>
      <t>月</t>
    </r>
    <r>
      <rPr>
        <sz val="9.5"/>
        <rFont val="Times New Roman"/>
        <family val="1"/>
      </rPr>
      <t>2</t>
    </r>
    <r>
      <rPr>
        <sz val="9.5"/>
        <rFont val="華康楷書體 Std W5"/>
        <family val="1"/>
      </rPr>
      <t>日。</t>
    </r>
  </si>
  <si>
    <t xml:space="preserve">                              類目                                來源別</t>
  </si>
  <si>
    <t>總計</t>
  </si>
  <si>
    <t>第一類</t>
  </si>
  <si>
    <t>第二類</t>
  </si>
  <si>
    <t>第三類</t>
  </si>
  <si>
    <t>第四類</t>
  </si>
  <si>
    <t>第五類</t>
  </si>
  <si>
    <t>第六類</t>
  </si>
  <si>
    <t>金  額</t>
  </si>
  <si>
    <t>總    計</t>
  </si>
  <si>
    <t>保險對象及投保單位負擔</t>
  </si>
  <si>
    <t xml:space="preserve">    被保險人暨投保單位</t>
  </si>
  <si>
    <t xml:space="preserve">    保險對象負擔_特定對象政府補助</t>
  </si>
  <si>
    <t xml:space="preserve">    投保單位負擔_特定對象政府補助</t>
  </si>
  <si>
    <t>政府補助</t>
  </si>
  <si>
    <r>
      <rPr>
        <sz val="17"/>
        <rFont val="華康楷書體 Std W5"/>
        <family val="1"/>
      </rPr>
      <t>表</t>
    </r>
    <r>
      <rPr>
        <sz val="17"/>
        <rFont val="Times New Roman"/>
        <family val="1"/>
      </rPr>
      <t xml:space="preserve"> 45</t>
    </r>
    <r>
      <rPr>
        <sz val="17"/>
        <rFont val="華康楷書體 Std W5"/>
        <family val="1"/>
      </rPr>
      <t>　各類保險對象應收及實收保險費</t>
    </r>
  </si>
  <si>
    <t xml:space="preserve">Table 45    Premiums Receivables and Collected </t>
  </si>
  <si>
    <r>
      <t>中華民國</t>
    </r>
    <r>
      <rPr>
        <sz val="12"/>
        <rFont val="Times New Roman"/>
        <family val="1"/>
      </rPr>
      <t>100</t>
    </r>
    <r>
      <rPr>
        <sz val="12"/>
        <rFont val="華康楷書體 Std W5"/>
        <family val="1"/>
      </rPr>
      <t>年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</si>
</sst>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#,###,"/>
    <numFmt numFmtId="181" formatCode="0.00_ "/>
    <numFmt numFmtId="182" formatCode="#,##0_ "/>
    <numFmt numFmtId="183" formatCode="0.00_);[Red]\(0.00\)"/>
    <numFmt numFmtId="184" formatCode="0.000_);[Red]\(0.000\)"/>
    <numFmt numFmtId="185" formatCode="_-* #,##0.0_-;\-* #,##0.0_-;_-* &quot;-&quot;??_-;_-@_-"/>
    <numFmt numFmtId="186" formatCode="_-* #,##0_-;\-* #,##0_-;_-* &quot;-&quot;??_-;_-@_-"/>
  </numFmts>
  <fonts count="54">
    <font>
      <sz val="12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7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6"/>
      <name val="Times New Roman"/>
      <family val="1"/>
    </font>
    <font>
      <sz val="9.5"/>
      <name val="Times New Roman"/>
      <family val="1"/>
    </font>
    <font>
      <sz val="17"/>
      <name val="華康楷書體 Std W5"/>
      <family val="1"/>
    </font>
    <font>
      <sz val="12"/>
      <name val="華康楷書體 Std W5"/>
      <family val="1"/>
    </font>
    <font>
      <sz val="10"/>
      <name val="華康楷書體 Std W5"/>
      <family val="1"/>
    </font>
    <font>
      <sz val="11"/>
      <name val="華康楷書體 Std W5"/>
      <family val="1"/>
    </font>
    <font>
      <b/>
      <sz val="11"/>
      <name val="華康楷書體 Std W5"/>
      <family val="1"/>
    </font>
    <font>
      <sz val="9.5"/>
      <name val="華康楷書體 Std W5"/>
      <family val="1"/>
    </font>
    <font>
      <sz val="9"/>
      <name val="華康楷書體 Std W5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7" fillId="0" borderId="0" xfId="0" applyFont="1" applyAlignment="1">
      <alignment/>
    </xf>
    <xf numFmtId="41" fontId="6" fillId="0" borderId="0" xfId="0" applyNumberFormat="1" applyFont="1" applyAlignment="1">
      <alignment horizontal="right"/>
    </xf>
    <xf numFmtId="0" fontId="3" fillId="0" borderId="1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 quotePrefix="1">
      <alignment horizontal="right"/>
    </xf>
    <xf numFmtId="0" fontId="3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indent="3"/>
    </xf>
    <xf numFmtId="0" fontId="7" fillId="0" borderId="13" xfId="0" applyFont="1" applyBorder="1" applyAlignment="1">
      <alignment horizontal="center" vertical="center" wrapText="1"/>
    </xf>
    <xf numFmtId="180" fontId="8" fillId="0" borderId="0" xfId="0" applyNumberFormat="1" applyFont="1" applyBorder="1" applyAlignment="1">
      <alignment vertical="center"/>
    </xf>
    <xf numFmtId="43" fontId="8" fillId="0" borderId="0" xfId="0" applyNumberFormat="1" applyFont="1" applyBorder="1" applyAlignment="1">
      <alignment vertical="center"/>
    </xf>
    <xf numFmtId="43" fontId="8" fillId="0" borderId="0" xfId="0" applyNumberFormat="1" applyFont="1" applyAlignment="1">
      <alignment vertical="center"/>
    </xf>
    <xf numFmtId="0" fontId="8" fillId="0" borderId="14" xfId="0" applyFont="1" applyBorder="1" applyAlignment="1">
      <alignment horizontal="left" vertical="center"/>
    </xf>
    <xf numFmtId="180" fontId="6" fillId="0" borderId="0" xfId="0" applyNumberFormat="1" applyFont="1" applyBorder="1" applyAlignment="1">
      <alignment vertical="center"/>
    </xf>
    <xf numFmtId="43" fontId="6" fillId="0" borderId="0" xfId="0" applyNumberFormat="1" applyFont="1" applyBorder="1" applyAlignment="1">
      <alignment vertical="center"/>
    </xf>
    <xf numFmtId="41" fontId="6" fillId="0" borderId="0" xfId="0" applyNumberFormat="1" applyFont="1" applyAlignment="1">
      <alignment horizontal="right" vertical="center"/>
    </xf>
    <xf numFmtId="0" fontId="6" fillId="0" borderId="15" xfId="0" applyFont="1" applyBorder="1" applyAlignment="1">
      <alignment horizontal="left" vertical="center" indent="1"/>
    </xf>
    <xf numFmtId="180" fontId="6" fillId="0" borderId="10" xfId="0" applyNumberFormat="1" applyFont="1" applyBorder="1" applyAlignment="1">
      <alignment vertical="center"/>
    </xf>
    <xf numFmtId="43" fontId="6" fillId="0" borderId="10" xfId="0" applyNumberFormat="1" applyFont="1" applyBorder="1" applyAlignment="1">
      <alignment vertical="center"/>
    </xf>
    <xf numFmtId="0" fontId="6" fillId="0" borderId="16" xfId="0" applyFont="1" applyBorder="1" applyAlignment="1">
      <alignment horizontal="left" vertical="center" indent="1"/>
    </xf>
    <xf numFmtId="180" fontId="6" fillId="0" borderId="16" xfId="0" applyNumberFormat="1" applyFont="1" applyBorder="1" applyAlignment="1">
      <alignment vertical="center"/>
    </xf>
    <xf numFmtId="41" fontId="7" fillId="0" borderId="0" xfId="0" applyNumberFormat="1" applyFont="1" applyAlignment="1">
      <alignment horizontal="right"/>
    </xf>
    <xf numFmtId="0" fontId="7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18" xfId="0" applyFont="1" applyBorder="1" applyAlignment="1">
      <alignment vertical="center"/>
    </xf>
    <xf numFmtId="180" fontId="3" fillId="0" borderId="0" xfId="0" applyNumberFormat="1" applyFont="1" applyBorder="1" applyAlignment="1">
      <alignment horizontal="center" vertical="center" wrapText="1"/>
    </xf>
    <xf numFmtId="180" fontId="3" fillId="0" borderId="0" xfId="0" applyNumberFormat="1" applyFont="1" applyAlignment="1">
      <alignment vertical="center"/>
    </xf>
    <xf numFmtId="0" fontId="6" fillId="0" borderId="18" xfId="0" applyFont="1" applyBorder="1" applyAlignment="1">
      <alignment horizontal="left" vertical="center" indent="1"/>
    </xf>
    <xf numFmtId="0" fontId="6" fillId="0" borderId="19" xfId="0" applyFont="1" applyBorder="1" applyAlignment="1">
      <alignment horizontal="left" vertical="center" indent="1"/>
    </xf>
    <xf numFmtId="0" fontId="12" fillId="0" borderId="0" xfId="0" applyFont="1" applyAlignment="1">
      <alignment vertical="center"/>
    </xf>
    <xf numFmtId="3" fontId="12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183" fontId="2" fillId="0" borderId="0" xfId="0" applyNumberFormat="1" applyFont="1" applyAlignment="1">
      <alignment/>
    </xf>
    <xf numFmtId="180" fontId="3" fillId="0" borderId="0" xfId="0" applyNumberFormat="1" applyFont="1" applyAlignment="1">
      <alignment/>
    </xf>
    <xf numFmtId="41" fontId="3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186" fontId="7" fillId="0" borderId="0" xfId="33" applyNumberFormat="1" applyFont="1" applyAlignment="1">
      <alignment/>
    </xf>
    <xf numFmtId="41" fontId="3" fillId="0" borderId="0" xfId="0" applyNumberFormat="1" applyFont="1" applyBorder="1" applyAlignment="1">
      <alignment vertical="center"/>
    </xf>
    <xf numFmtId="41" fontId="3" fillId="0" borderId="0" xfId="0" applyNumberFormat="1" applyFont="1" applyAlignment="1">
      <alignment vertical="center"/>
    </xf>
    <xf numFmtId="180" fontId="8" fillId="0" borderId="0" xfId="0" applyNumberFormat="1" applyFont="1" applyFill="1" applyBorder="1" applyAlignment="1">
      <alignment vertical="center"/>
    </xf>
    <xf numFmtId="180" fontId="8" fillId="0" borderId="0" xfId="0" applyNumberFormat="1" applyFont="1" applyFill="1" applyAlignment="1">
      <alignment vertical="center"/>
    </xf>
    <xf numFmtId="43" fontId="8" fillId="0" borderId="0" xfId="0" applyNumberFormat="1" applyFont="1" applyFill="1" applyBorder="1" applyAlignment="1">
      <alignment vertical="center"/>
    </xf>
    <xf numFmtId="43" fontId="8" fillId="0" borderId="0" xfId="0" applyNumberFormat="1" applyFont="1" applyFill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180" fontId="6" fillId="0" borderId="0" xfId="0" applyNumberFormat="1" applyFont="1" applyFill="1" applyAlignment="1">
      <alignment vertical="center"/>
    </xf>
    <xf numFmtId="43" fontId="6" fillId="0" borderId="0" xfId="0" applyNumberFormat="1" applyFont="1" applyFill="1" applyBorder="1" applyAlignment="1">
      <alignment vertical="center"/>
    </xf>
    <xf numFmtId="43" fontId="6" fillId="0" borderId="0" xfId="0" applyNumberFormat="1" applyFont="1" applyFill="1" applyAlignment="1">
      <alignment vertical="center"/>
    </xf>
    <xf numFmtId="41" fontId="6" fillId="0" borderId="0" xfId="0" applyNumberFormat="1" applyFont="1" applyFill="1" applyAlignment="1">
      <alignment horizontal="right" vertical="center"/>
    </xf>
    <xf numFmtId="180" fontId="6" fillId="0" borderId="10" xfId="0" applyNumberFormat="1" applyFont="1" applyFill="1" applyBorder="1" applyAlignment="1">
      <alignment vertical="center"/>
    </xf>
    <xf numFmtId="43" fontId="6" fillId="0" borderId="10" xfId="0" applyNumberFormat="1" applyFont="1" applyFill="1" applyBorder="1" applyAlignment="1">
      <alignment vertical="center"/>
    </xf>
    <xf numFmtId="0" fontId="3" fillId="0" borderId="0" xfId="0" applyFont="1" applyBorder="1" applyAlignment="1" quotePrefix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top"/>
    </xf>
    <xf numFmtId="49" fontId="4" fillId="0" borderId="0" xfId="0" applyNumberFormat="1" applyFont="1" applyAlignment="1">
      <alignment horizontal="lef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6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showGridLines="0" tabSelected="1" view="pageBreakPreview" zoomScale="75" zoomScaleNormal="75" zoomScaleSheetLayoutView="75" zoomScalePageLayoutView="0" workbookViewId="0" topLeftCell="A1">
      <selection activeCell="C4" sqref="C4"/>
    </sheetView>
  </sheetViews>
  <sheetFormatPr defaultColWidth="9.00390625" defaultRowHeight="16.5"/>
  <cols>
    <col min="1" max="1" width="14.25390625" style="1" customWidth="1"/>
    <col min="2" max="5" width="11.75390625" style="38" customWidth="1"/>
    <col min="6" max="7" width="11.75390625" style="27" customWidth="1"/>
    <col min="8" max="10" width="12.25390625" style="27" customWidth="1"/>
    <col min="11" max="13" width="11.625" style="27" customWidth="1"/>
    <col min="14" max="14" width="13.375" style="27" customWidth="1"/>
    <col min="15" max="15" width="17.25390625" style="27" customWidth="1"/>
    <col min="16" max="16" width="12.75390625" style="27" bestFit="1" customWidth="1"/>
    <col min="17" max="17" width="12.125" style="27" bestFit="1" customWidth="1"/>
    <col min="18" max="18" width="13.50390625" style="27" customWidth="1"/>
    <col min="19" max="16384" width="9.00390625" style="27" customWidth="1"/>
  </cols>
  <sheetData>
    <row r="1" spans="1:14" s="26" customFormat="1" ht="24.75" customHeight="1">
      <c r="A1" s="62" t="s">
        <v>48</v>
      </c>
      <c r="B1" s="62"/>
      <c r="C1" s="62"/>
      <c r="D1" s="62"/>
      <c r="E1" s="62"/>
      <c r="F1" s="62"/>
      <c r="G1" s="62"/>
      <c r="H1" s="64" t="s">
        <v>49</v>
      </c>
      <c r="I1" s="64"/>
      <c r="J1" s="64"/>
      <c r="K1" s="64"/>
      <c r="L1" s="64"/>
      <c r="M1" s="64"/>
      <c r="N1" s="64"/>
    </row>
    <row r="2" spans="1:14" ht="24.75" customHeight="1">
      <c r="A2" s="63" t="s">
        <v>10</v>
      </c>
      <c r="B2" s="63"/>
      <c r="C2" s="63"/>
      <c r="D2" s="63"/>
      <c r="E2" s="63"/>
      <c r="F2" s="63"/>
      <c r="G2" s="63"/>
      <c r="H2" s="65" t="s">
        <v>9</v>
      </c>
      <c r="I2" s="65"/>
      <c r="J2" s="65"/>
      <c r="K2" s="65"/>
      <c r="L2" s="65"/>
      <c r="M2" s="65"/>
      <c r="N2" s="65"/>
    </row>
    <row r="3" spans="1:14" ht="21" customHeight="1">
      <c r="A3" s="58" t="s">
        <v>50</v>
      </c>
      <c r="B3" s="59"/>
      <c r="C3" s="59"/>
      <c r="D3" s="60"/>
      <c r="E3" s="60"/>
      <c r="F3" s="61"/>
      <c r="G3" s="61"/>
      <c r="H3" s="57">
        <v>2011</v>
      </c>
      <c r="I3" s="57"/>
      <c r="J3" s="57"/>
      <c r="K3" s="57"/>
      <c r="L3" s="57"/>
      <c r="M3" s="57"/>
      <c r="N3" s="57"/>
    </row>
    <row r="4" spans="1:17" ht="18" customHeight="1" thickBot="1">
      <c r="A4" s="28" t="s">
        <v>11</v>
      </c>
      <c r="B4" s="29"/>
      <c r="C4" s="29"/>
      <c r="D4" s="29"/>
      <c r="E4" s="29"/>
      <c r="F4" s="29"/>
      <c r="G4" s="3"/>
      <c r="H4" s="6"/>
      <c r="I4" s="30"/>
      <c r="J4" s="9"/>
      <c r="K4" s="9"/>
      <c r="L4" s="9"/>
      <c r="M4" s="9"/>
      <c r="N4" s="4" t="s">
        <v>12</v>
      </c>
      <c r="O4" s="6"/>
      <c r="P4" s="5"/>
      <c r="Q4" s="5"/>
    </row>
    <row r="5" spans="1:14" s="1" customFormat="1" ht="40.5" customHeight="1">
      <c r="A5" s="66" t="s">
        <v>13</v>
      </c>
      <c r="B5" s="69" t="s">
        <v>14</v>
      </c>
      <c r="C5" s="72"/>
      <c r="D5" s="66"/>
      <c r="E5" s="69" t="s">
        <v>15</v>
      </c>
      <c r="F5" s="72"/>
      <c r="G5" s="66"/>
      <c r="H5" s="74" t="s">
        <v>16</v>
      </c>
      <c r="I5" s="74"/>
      <c r="J5" s="74"/>
      <c r="K5" s="74"/>
      <c r="L5" s="74"/>
      <c r="M5" s="75"/>
      <c r="N5" s="69" t="s">
        <v>8</v>
      </c>
    </row>
    <row r="6" spans="1:14" s="1" customFormat="1" ht="51" customHeight="1">
      <c r="A6" s="67"/>
      <c r="B6" s="71"/>
      <c r="C6" s="73"/>
      <c r="D6" s="68"/>
      <c r="E6" s="71"/>
      <c r="F6" s="73"/>
      <c r="G6" s="68"/>
      <c r="H6" s="76" t="s">
        <v>17</v>
      </c>
      <c r="I6" s="76"/>
      <c r="J6" s="77"/>
      <c r="K6" s="78" t="s">
        <v>18</v>
      </c>
      <c r="L6" s="79"/>
      <c r="M6" s="80"/>
      <c r="N6" s="70"/>
    </row>
    <row r="7" spans="1:14" s="26" customFormat="1" ht="50.25" customHeight="1">
      <c r="A7" s="68"/>
      <c r="B7" s="8" t="s">
        <v>19</v>
      </c>
      <c r="C7" s="7" t="s">
        <v>20</v>
      </c>
      <c r="D7" s="10" t="s">
        <v>21</v>
      </c>
      <c r="E7" s="7" t="s">
        <v>19</v>
      </c>
      <c r="F7" s="7" t="s">
        <v>20</v>
      </c>
      <c r="G7" s="24" t="s">
        <v>21</v>
      </c>
      <c r="H7" s="8" t="s">
        <v>19</v>
      </c>
      <c r="I7" s="7" t="s">
        <v>20</v>
      </c>
      <c r="J7" s="10" t="s">
        <v>21</v>
      </c>
      <c r="K7" s="8" t="s">
        <v>19</v>
      </c>
      <c r="L7" s="7" t="s">
        <v>20</v>
      </c>
      <c r="M7" s="24" t="s">
        <v>21</v>
      </c>
      <c r="N7" s="71"/>
    </row>
    <row r="8" spans="1:18" s="26" customFormat="1" ht="66" customHeight="1">
      <c r="A8" s="31" t="s">
        <v>22</v>
      </c>
      <c r="B8" s="11">
        <f>SUM(B9:B14)</f>
        <v>469618032714</v>
      </c>
      <c r="C8" s="11">
        <f>SUM(C9:C14)</f>
        <v>452117799932</v>
      </c>
      <c r="D8" s="12">
        <f aca="true" t="shared" si="0" ref="D8:D14">C8/B8*100</f>
        <v>96.27351771803497</v>
      </c>
      <c r="E8" s="46">
        <f>SUM(E9:E14)</f>
        <v>118085207584</v>
      </c>
      <c r="F8" s="47">
        <f>SUM(F9:F14)</f>
        <v>107468502675</v>
      </c>
      <c r="G8" s="48">
        <f>F8/E8*100</f>
        <v>91.00928462911175</v>
      </c>
      <c r="H8" s="46">
        <f>SUM(H9:H14)</f>
        <v>325623356103</v>
      </c>
      <c r="I8" s="46">
        <f>SUM(I9:I14)</f>
        <v>318772603828</v>
      </c>
      <c r="J8" s="49">
        <f aca="true" t="shared" si="1" ref="J8:J14">I8/H8*100</f>
        <v>97.89611152068804</v>
      </c>
      <c r="K8" s="11">
        <f>SUM(K9:K14)</f>
        <v>25909469027</v>
      </c>
      <c r="L8" s="11">
        <f>SUM(L9:L14)</f>
        <v>25876693429</v>
      </c>
      <c r="M8" s="13">
        <f aca="true" t="shared" si="2" ref="M8:M14">L8/K8*100</f>
        <v>99.87349953808067</v>
      </c>
      <c r="N8" s="14" t="s">
        <v>0</v>
      </c>
      <c r="O8" s="44"/>
      <c r="P8" s="32"/>
      <c r="Q8" s="33"/>
      <c r="R8" s="33"/>
    </row>
    <row r="9" spans="1:18" s="26" customFormat="1" ht="66" customHeight="1">
      <c r="A9" s="34" t="s">
        <v>23</v>
      </c>
      <c r="B9" s="15">
        <f aca="true" t="shared" si="3" ref="B9:C14">E9+H9+K9</f>
        <v>298233786149</v>
      </c>
      <c r="C9" s="15">
        <f t="shared" si="3"/>
        <v>294206776706</v>
      </c>
      <c r="D9" s="16">
        <f t="shared" si="0"/>
        <v>98.64971387212712</v>
      </c>
      <c r="E9" s="50">
        <v>25809607343</v>
      </c>
      <c r="F9" s="51">
        <v>22833723195</v>
      </c>
      <c r="G9" s="52">
        <f aca="true" t="shared" si="4" ref="G9:G14">F9/E9*100</f>
        <v>88.46985888451685</v>
      </c>
      <c r="H9" s="50">
        <f>240932428+263052969718</f>
        <v>263293902146</v>
      </c>
      <c r="I9" s="50">
        <f>190948209+262063041605</f>
        <v>262253989814</v>
      </c>
      <c r="J9" s="52">
        <f t="shared" si="1"/>
        <v>99.60503744161026</v>
      </c>
      <c r="K9" s="15">
        <f>8797865500+332411160</f>
        <v>9130276660</v>
      </c>
      <c r="L9" s="15">
        <f>8786652537+332411160</f>
        <v>9119063697</v>
      </c>
      <c r="M9" s="16">
        <f t="shared" si="2"/>
        <v>99.87718923075876</v>
      </c>
      <c r="N9" s="18" t="s">
        <v>1</v>
      </c>
      <c r="O9" s="45"/>
      <c r="P9" s="32"/>
      <c r="Q9" s="33"/>
      <c r="R9" s="33"/>
    </row>
    <row r="10" spans="1:17" s="26" customFormat="1" ht="66" customHeight="1">
      <c r="A10" s="34" t="s">
        <v>24</v>
      </c>
      <c r="B10" s="15">
        <f t="shared" si="3"/>
        <v>66154097968</v>
      </c>
      <c r="C10" s="15">
        <f t="shared" si="3"/>
        <v>58848034615</v>
      </c>
      <c r="D10" s="16">
        <f t="shared" si="0"/>
        <v>88.95599278440153</v>
      </c>
      <c r="E10" s="50">
        <v>28809635880</v>
      </c>
      <c r="F10" s="51">
        <v>21694572440</v>
      </c>
      <c r="G10" s="53">
        <f t="shared" si="4"/>
        <v>75.3031816520133</v>
      </c>
      <c r="H10" s="50">
        <f>691159473+30271744897</f>
        <v>30962904370</v>
      </c>
      <c r="I10" s="50">
        <f>511931767+30269408059</f>
        <v>30781339826</v>
      </c>
      <c r="J10" s="52">
        <f t="shared" si="1"/>
        <v>99.41360622430524</v>
      </c>
      <c r="K10" s="15">
        <v>6381557718</v>
      </c>
      <c r="L10" s="15">
        <v>6372122349</v>
      </c>
      <c r="M10" s="16">
        <f t="shared" si="2"/>
        <v>99.85214630319199</v>
      </c>
      <c r="N10" s="18" t="s">
        <v>2</v>
      </c>
      <c r="O10" s="45"/>
      <c r="P10" s="32"/>
      <c r="Q10" s="33"/>
    </row>
    <row r="11" spans="1:18" s="26" customFormat="1" ht="66" customHeight="1">
      <c r="A11" s="34" t="s">
        <v>25</v>
      </c>
      <c r="B11" s="15">
        <f t="shared" si="3"/>
        <v>39768953911</v>
      </c>
      <c r="C11" s="15">
        <f t="shared" si="3"/>
        <v>39106194924</v>
      </c>
      <c r="D11" s="16">
        <f t="shared" si="0"/>
        <v>98.33347643872352</v>
      </c>
      <c r="E11" s="50">
        <v>28653570151</v>
      </c>
      <c r="F11" s="51">
        <v>28127812830</v>
      </c>
      <c r="G11" s="53">
        <f t="shared" si="4"/>
        <v>98.1651245613397</v>
      </c>
      <c r="H11" s="50">
        <f>287300825+8460551288</f>
        <v>8747852113</v>
      </c>
      <c r="I11" s="50">
        <f>153366389+8460547298</f>
        <v>8613913687</v>
      </c>
      <c r="J11" s="52">
        <f t="shared" si="1"/>
        <v>98.46889928784968</v>
      </c>
      <c r="K11" s="15">
        <v>2367531647</v>
      </c>
      <c r="L11" s="15">
        <v>2364468407</v>
      </c>
      <c r="M11" s="16">
        <f t="shared" si="2"/>
        <v>99.87061461231652</v>
      </c>
      <c r="N11" s="18" t="s">
        <v>3</v>
      </c>
      <c r="O11" s="45"/>
      <c r="P11" s="32"/>
      <c r="Q11" s="33"/>
      <c r="R11" s="33"/>
    </row>
    <row r="12" spans="1:18" s="26" customFormat="1" ht="66" customHeight="1">
      <c r="A12" s="34" t="s">
        <v>26</v>
      </c>
      <c r="B12" s="15">
        <f t="shared" si="3"/>
        <v>2287803371</v>
      </c>
      <c r="C12" s="15">
        <f t="shared" si="3"/>
        <v>2287803371</v>
      </c>
      <c r="D12" s="16">
        <f t="shared" si="0"/>
        <v>100</v>
      </c>
      <c r="E12" s="50">
        <v>2287803371</v>
      </c>
      <c r="F12" s="51">
        <v>2287803371</v>
      </c>
      <c r="G12" s="53">
        <f t="shared" si="4"/>
        <v>100</v>
      </c>
      <c r="H12" s="54">
        <v>0</v>
      </c>
      <c r="I12" s="54">
        <v>0</v>
      </c>
      <c r="J12" s="54">
        <v>0</v>
      </c>
      <c r="K12" s="17">
        <v>0</v>
      </c>
      <c r="L12" s="17">
        <v>0</v>
      </c>
      <c r="M12" s="17" t="s">
        <v>7</v>
      </c>
      <c r="N12" s="18" t="s">
        <v>4</v>
      </c>
      <c r="O12" s="45"/>
      <c r="P12" s="32"/>
      <c r="Q12" s="33"/>
      <c r="R12" s="33"/>
    </row>
    <row r="13" spans="1:18" s="26" customFormat="1" ht="66" customHeight="1">
      <c r="A13" s="34" t="s">
        <v>27</v>
      </c>
      <c r="B13" s="15">
        <f t="shared" si="3"/>
        <v>4660116407</v>
      </c>
      <c r="C13" s="15">
        <f t="shared" si="3"/>
        <v>4660116407</v>
      </c>
      <c r="D13" s="16">
        <f t="shared" si="0"/>
        <v>100</v>
      </c>
      <c r="E13" s="50">
        <v>4660116407</v>
      </c>
      <c r="F13" s="51">
        <v>4660116407</v>
      </c>
      <c r="G13" s="53">
        <f t="shared" si="4"/>
        <v>100</v>
      </c>
      <c r="H13" s="54">
        <v>0</v>
      </c>
      <c r="I13" s="54">
        <v>0</v>
      </c>
      <c r="J13" s="54">
        <v>0</v>
      </c>
      <c r="K13" s="17">
        <v>0</v>
      </c>
      <c r="L13" s="17">
        <v>0</v>
      </c>
      <c r="M13" s="17" t="s">
        <v>7</v>
      </c>
      <c r="N13" s="18" t="s">
        <v>5</v>
      </c>
      <c r="O13" s="45"/>
      <c r="P13" s="32"/>
      <c r="Q13" s="33"/>
      <c r="R13" s="33"/>
    </row>
    <row r="14" spans="1:18" s="26" customFormat="1" ht="66" customHeight="1" thickBot="1">
      <c r="A14" s="35" t="s">
        <v>28</v>
      </c>
      <c r="B14" s="22">
        <f t="shared" si="3"/>
        <v>58513274908</v>
      </c>
      <c r="C14" s="19">
        <f t="shared" si="3"/>
        <v>53008873909</v>
      </c>
      <c r="D14" s="20">
        <f t="shared" si="0"/>
        <v>90.59290219586148</v>
      </c>
      <c r="E14" s="55">
        <v>27864474432</v>
      </c>
      <c r="F14" s="55">
        <v>27864474432</v>
      </c>
      <c r="G14" s="56">
        <f t="shared" si="4"/>
        <v>100</v>
      </c>
      <c r="H14" s="55">
        <f>22415343899+203353575</f>
        <v>22618697474</v>
      </c>
      <c r="I14" s="55">
        <f>16920386594+202973907</f>
        <v>17123360501</v>
      </c>
      <c r="J14" s="56">
        <f t="shared" si="1"/>
        <v>75.70444991663715</v>
      </c>
      <c r="K14" s="19">
        <v>8030103002</v>
      </c>
      <c r="L14" s="19">
        <v>8021038976</v>
      </c>
      <c r="M14" s="20">
        <f t="shared" si="2"/>
        <v>99.88712441175733</v>
      </c>
      <c r="N14" s="21" t="s">
        <v>6</v>
      </c>
      <c r="O14" s="41"/>
      <c r="P14" s="32"/>
      <c r="Q14" s="33"/>
      <c r="R14" s="33"/>
    </row>
    <row r="15" spans="1:16" s="26" customFormat="1" ht="18" customHeight="1">
      <c r="A15" s="36" t="s">
        <v>30</v>
      </c>
      <c r="B15" s="37"/>
      <c r="C15" s="37"/>
      <c r="D15" s="37"/>
      <c r="E15" s="37"/>
      <c r="H15" s="25" t="s">
        <v>29</v>
      </c>
      <c r="I15" s="25"/>
      <c r="J15" s="25"/>
      <c r="K15" s="25"/>
      <c r="L15" s="25"/>
      <c r="M15" s="25"/>
      <c r="P15" s="32"/>
    </row>
    <row r="16" spans="1:13" s="26" customFormat="1" ht="18" customHeight="1">
      <c r="A16" s="36" t="s">
        <v>32</v>
      </c>
      <c r="B16" s="37"/>
      <c r="C16" s="37"/>
      <c r="D16" s="37"/>
      <c r="E16" s="37"/>
      <c r="H16" s="25" t="s">
        <v>31</v>
      </c>
      <c r="I16" s="25"/>
      <c r="J16" s="25"/>
      <c r="K16" s="25"/>
      <c r="L16" s="25"/>
      <c r="M16" s="25"/>
    </row>
    <row r="17" ht="15" customHeight="1">
      <c r="F17" s="1"/>
    </row>
    <row r="19" ht="15.75">
      <c r="E19" s="27"/>
    </row>
    <row r="20" ht="15.75">
      <c r="E20" s="27"/>
    </row>
    <row r="21" ht="15.75">
      <c r="E21" s="27"/>
    </row>
    <row r="22" spans="5:9" ht="15.75">
      <c r="E22" s="27"/>
      <c r="H22" s="43"/>
      <c r="I22" s="43"/>
    </row>
    <row r="23" spans="1:15" ht="15.75">
      <c r="A23" s="1" t="s">
        <v>33</v>
      </c>
      <c r="C23" s="38" t="s">
        <v>34</v>
      </c>
      <c r="E23" s="38" t="s">
        <v>35</v>
      </c>
      <c r="F23" s="38"/>
      <c r="G23" s="38" t="s">
        <v>36</v>
      </c>
      <c r="H23" s="38"/>
      <c r="I23" s="38" t="s">
        <v>37</v>
      </c>
      <c r="K23" s="27" t="s">
        <v>38</v>
      </c>
      <c r="M23" s="27" t="s">
        <v>39</v>
      </c>
      <c r="O23" s="27" t="s">
        <v>40</v>
      </c>
    </row>
    <row r="24" spans="3:15" ht="15.75">
      <c r="C24" s="38" t="s">
        <v>41</v>
      </c>
      <c r="E24" s="38" t="s">
        <v>41</v>
      </c>
      <c r="F24" s="38"/>
      <c r="G24" s="38" t="s">
        <v>41</v>
      </c>
      <c r="H24" s="38"/>
      <c r="I24" s="38" t="s">
        <v>41</v>
      </c>
      <c r="J24" s="38"/>
      <c r="K24" s="27" t="s">
        <v>41</v>
      </c>
      <c r="M24" s="27" t="s">
        <v>41</v>
      </c>
      <c r="O24" s="27" t="s">
        <v>41</v>
      </c>
    </row>
    <row r="25" spans="1:15" ht="15.75">
      <c r="A25" s="1" t="s">
        <v>42</v>
      </c>
      <c r="C25" s="38">
        <v>452117799932</v>
      </c>
      <c r="E25" s="38">
        <v>294206776706</v>
      </c>
      <c r="F25" s="38"/>
      <c r="G25" s="38">
        <v>58848034615</v>
      </c>
      <c r="H25" s="38"/>
      <c r="I25" s="38">
        <v>39106194924</v>
      </c>
      <c r="K25" s="27">
        <v>2287803371</v>
      </c>
      <c r="M25" s="27">
        <v>4660116407</v>
      </c>
      <c r="O25" s="27">
        <v>53008873909</v>
      </c>
    </row>
    <row r="26" spans="1:15" ht="15.75">
      <c r="A26" s="1" t="s">
        <v>43</v>
      </c>
      <c r="B26" s="1"/>
      <c r="C26" s="1">
        <v>344649297257</v>
      </c>
      <c r="D26" s="1"/>
      <c r="E26" s="1">
        <v>271373053511</v>
      </c>
      <c r="F26" s="1"/>
      <c r="G26" s="1">
        <v>37153462175</v>
      </c>
      <c r="H26" s="1"/>
      <c r="I26" s="1">
        <v>10978382094</v>
      </c>
      <c r="J26" s="1"/>
      <c r="K26" s="27">
        <v>0</v>
      </c>
      <c r="M26" s="27">
        <v>0</v>
      </c>
      <c r="O26" s="27">
        <v>25144399477</v>
      </c>
    </row>
    <row r="27" spans="1:15" ht="15.75">
      <c r="A27" s="1" t="s">
        <v>44</v>
      </c>
      <c r="B27" s="23"/>
      <c r="C27" s="23">
        <v>318772603828</v>
      </c>
      <c r="D27" s="23"/>
      <c r="E27" s="23">
        <v>262253989814</v>
      </c>
      <c r="F27" s="23"/>
      <c r="G27" s="23">
        <v>30781339826</v>
      </c>
      <c r="H27" s="23"/>
      <c r="I27" s="23">
        <v>8613913687</v>
      </c>
      <c r="J27" s="23"/>
      <c r="K27" s="2">
        <v>0</v>
      </c>
      <c r="L27" s="2"/>
      <c r="M27" s="2">
        <v>0</v>
      </c>
      <c r="O27" s="27">
        <v>17123360501</v>
      </c>
    </row>
    <row r="28" spans="1:15" ht="15.75">
      <c r="A28" s="1" t="s">
        <v>45</v>
      </c>
      <c r="B28" s="23"/>
      <c r="C28" s="23">
        <v>25544282269</v>
      </c>
      <c r="D28" s="23"/>
      <c r="E28" s="23">
        <v>8786652537</v>
      </c>
      <c r="F28" s="23"/>
      <c r="G28" s="23">
        <v>6372122349</v>
      </c>
      <c r="H28" s="23"/>
      <c r="I28" s="23">
        <v>2364468407</v>
      </c>
      <c r="J28" s="23"/>
      <c r="K28" s="2">
        <v>0</v>
      </c>
      <c r="L28" s="2"/>
      <c r="M28" s="2">
        <v>0</v>
      </c>
      <c r="O28" s="27">
        <v>8021038976</v>
      </c>
    </row>
    <row r="29" spans="1:15" ht="15.75">
      <c r="A29" s="1" t="s">
        <v>46</v>
      </c>
      <c r="B29" s="23"/>
      <c r="C29" s="23">
        <v>332411160</v>
      </c>
      <c r="D29" s="23"/>
      <c r="E29" s="23">
        <v>332411160</v>
      </c>
      <c r="F29" s="23"/>
      <c r="G29" s="23">
        <v>0</v>
      </c>
      <c r="H29" s="23"/>
      <c r="I29" s="23">
        <v>0</v>
      </c>
      <c r="J29" s="23"/>
      <c r="K29" s="2">
        <v>0</v>
      </c>
      <c r="L29" s="2"/>
      <c r="M29" s="2">
        <v>0</v>
      </c>
      <c r="O29" s="27">
        <v>0</v>
      </c>
    </row>
    <row r="30" spans="2:15" ht="15.75">
      <c r="B30" s="23"/>
      <c r="C30" s="23">
        <f>C28+C29</f>
        <v>25876693429</v>
      </c>
      <c r="D30" s="23"/>
      <c r="E30" s="23">
        <f aca="true" t="shared" si="5" ref="E30:O30">E28+E29</f>
        <v>9119063697</v>
      </c>
      <c r="F30" s="23"/>
      <c r="G30" s="23">
        <f t="shared" si="5"/>
        <v>6372122349</v>
      </c>
      <c r="H30" s="23"/>
      <c r="I30" s="23">
        <f t="shared" si="5"/>
        <v>2364468407</v>
      </c>
      <c r="J30" s="23"/>
      <c r="K30" s="23">
        <f t="shared" si="5"/>
        <v>0</v>
      </c>
      <c r="L30" s="23"/>
      <c r="M30" s="23">
        <f t="shared" si="5"/>
        <v>0</v>
      </c>
      <c r="N30" s="23"/>
      <c r="O30" s="23">
        <f t="shared" si="5"/>
        <v>8021038976</v>
      </c>
    </row>
    <row r="31" spans="1:15" ht="15.75">
      <c r="A31" s="1" t="s">
        <v>47</v>
      </c>
      <c r="B31" s="23"/>
      <c r="C31" s="23">
        <v>107468502675</v>
      </c>
      <c r="D31" s="23"/>
      <c r="E31" s="23">
        <v>22833723195</v>
      </c>
      <c r="F31" s="23"/>
      <c r="G31" s="23">
        <v>21694572440</v>
      </c>
      <c r="H31" s="23"/>
      <c r="I31" s="23">
        <v>28127812830</v>
      </c>
      <c r="J31" s="23"/>
      <c r="K31" s="2">
        <v>2287803371</v>
      </c>
      <c r="L31" s="2"/>
      <c r="M31" s="2">
        <v>4660116407</v>
      </c>
      <c r="O31" s="27">
        <v>27864474432</v>
      </c>
    </row>
    <row r="32" spans="2:13" ht="15.75">
      <c r="B32" s="23"/>
      <c r="C32" s="23"/>
      <c r="D32" s="23"/>
      <c r="E32" s="23"/>
      <c r="F32" s="23"/>
      <c r="G32" s="23"/>
      <c r="H32" s="23"/>
      <c r="I32" s="23"/>
      <c r="J32" s="23"/>
      <c r="K32" s="2"/>
      <c r="L32" s="2"/>
      <c r="M32" s="2"/>
    </row>
    <row r="33" spans="2:13" ht="15.75">
      <c r="B33" s="23"/>
      <c r="C33" s="23">
        <f>C25-C8</f>
        <v>0</v>
      </c>
      <c r="D33" s="23"/>
      <c r="E33" s="23"/>
      <c r="F33" s="23"/>
      <c r="G33" s="23"/>
      <c r="H33" s="23"/>
      <c r="I33" s="23"/>
      <c r="J33" s="23"/>
      <c r="K33" s="2"/>
      <c r="L33" s="2"/>
      <c r="M33" s="2"/>
    </row>
    <row r="34" spans="2:13" ht="15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2:13" ht="15.75"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2:10" ht="15.75">
      <c r="B36" s="39"/>
      <c r="C36" s="39"/>
      <c r="D36" s="39"/>
      <c r="E36" s="39"/>
      <c r="F36" s="39"/>
      <c r="G36" s="39"/>
      <c r="I36" s="39"/>
      <c r="J36" s="40"/>
    </row>
    <row r="37" spans="2:10" ht="15.75">
      <c r="B37" s="39"/>
      <c r="C37" s="39"/>
      <c r="D37" s="39"/>
      <c r="E37" s="39"/>
      <c r="F37" s="39"/>
      <c r="G37" s="39"/>
      <c r="I37" s="39"/>
      <c r="J37" s="40"/>
    </row>
    <row r="38" spans="2:9" ht="15.75">
      <c r="B38" s="39"/>
      <c r="C38" s="39"/>
      <c r="D38" s="39"/>
      <c r="E38" s="39"/>
      <c r="F38" s="39"/>
      <c r="G38" s="39"/>
      <c r="I38" s="39"/>
    </row>
    <row r="39" spans="2:9" ht="15.75">
      <c r="B39" s="39"/>
      <c r="C39" s="39"/>
      <c r="D39" s="39"/>
      <c r="E39" s="39"/>
      <c r="F39" s="39"/>
      <c r="G39" s="39"/>
      <c r="I39" s="41"/>
    </row>
    <row r="40" spans="2:7" ht="15.75">
      <c r="B40" s="39"/>
      <c r="C40" s="39"/>
      <c r="D40" s="39"/>
      <c r="E40" s="39"/>
      <c r="F40" s="39"/>
      <c r="G40" s="39"/>
    </row>
    <row r="41" spans="2:7" ht="15.75">
      <c r="B41" s="39"/>
      <c r="C41" s="39"/>
      <c r="D41" s="39"/>
      <c r="E41" s="39"/>
      <c r="F41" s="39"/>
      <c r="G41" s="39"/>
    </row>
    <row r="44" ht="15.75">
      <c r="C44" s="42"/>
    </row>
  </sheetData>
  <sheetProtection/>
  <mergeCells count="13">
    <mergeCell ref="A5:A7"/>
    <mergeCell ref="N5:N7"/>
    <mergeCell ref="B5:D6"/>
    <mergeCell ref="E5:G6"/>
    <mergeCell ref="H5:M5"/>
    <mergeCell ref="H6:J6"/>
    <mergeCell ref="K6:M6"/>
    <mergeCell ref="H3:N3"/>
    <mergeCell ref="A3:G3"/>
    <mergeCell ref="A1:G1"/>
    <mergeCell ref="A2:G2"/>
    <mergeCell ref="H1:N1"/>
    <mergeCell ref="H2:N2"/>
  </mergeCells>
  <printOptions horizontalCentered="1"/>
  <pageMargins left="0.7874015748031497" right="0.7874015748031497" top="1.1811023622047245" bottom="0.7086614173228347" header="0.3937007874015748" footer="0.3937007874015748"/>
  <pageSetup firstPageNumber="310" useFirstPageNumber="1" horizontalDpi="600" verticalDpi="600" orientation="portrait" paperSize="9" r:id="rId1"/>
  <headerFooter alignWithMargins="0">
    <oddFooter>&amp;C&amp;"Times New Roman,標準"-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A110456</dc:creator>
  <cp:keywords/>
  <dc:description/>
  <cp:lastModifiedBy>Administrator</cp:lastModifiedBy>
  <cp:lastPrinted>2012-10-11T03:28:33Z</cp:lastPrinted>
  <dcterms:created xsi:type="dcterms:W3CDTF">2004-05-04T02:24:42Z</dcterms:created>
  <dcterms:modified xsi:type="dcterms:W3CDTF">2012-10-11T05:46:12Z</dcterms:modified>
  <cp:category/>
  <cp:version/>
  <cp:contentType/>
  <cp:contentStatus/>
</cp:coreProperties>
</file>