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5" windowHeight="1140" tabRatio="601" activeTab="0"/>
  </bookViews>
  <sheets>
    <sheet name="表74" sheetId="1" r:id="rId1"/>
    <sheet name="表74-1" sheetId="2" r:id="rId2"/>
  </sheets>
  <definedNames>
    <definedName name="_xlnm.Print_Area" localSheetId="0">'表74'!$A$1:$I$37</definedName>
    <definedName name="_xlnm.Print_Area" localSheetId="1">'表74-1'!$A$1:$I$38</definedName>
  </definedNames>
  <calcPr fullCalcOnLoad="1"/>
</workbook>
</file>

<file path=xl/sharedStrings.xml><?xml version="1.0" encoding="utf-8"?>
<sst xmlns="http://schemas.openxmlformats.org/spreadsheetml/2006/main" count="159" uniqueCount="151">
  <si>
    <t>總    計</t>
  </si>
  <si>
    <t>Grand Total</t>
  </si>
  <si>
    <t>醫院</t>
  </si>
  <si>
    <t>Hospitals</t>
  </si>
  <si>
    <t xml:space="preserve">  公立醫院</t>
  </si>
  <si>
    <t>Public Hospitals</t>
  </si>
  <si>
    <t xml:space="preserve">  縣市立醫院</t>
  </si>
  <si>
    <t>County &amp; City Hospitals</t>
  </si>
  <si>
    <t xml:space="preserve">  公立醫學院校附設醫院</t>
  </si>
  <si>
    <t>Hospitals Affiliated with Public Medical Schools</t>
  </si>
  <si>
    <t xml:space="preserve">Civilian Clinics of Military Hospitals </t>
  </si>
  <si>
    <t xml:space="preserve">  榮民醫院</t>
  </si>
  <si>
    <t>Veterans Hospitals (VACRS)</t>
  </si>
  <si>
    <t>Hospitals Affiliated with Enterprises</t>
  </si>
  <si>
    <t xml:space="preserve">  公立中醫醫院</t>
  </si>
  <si>
    <t>Public Hospitals of Chinese Medicine</t>
  </si>
  <si>
    <r>
      <t xml:space="preserve">  宗教財團法人附設醫院</t>
    </r>
  </si>
  <si>
    <t xml:space="preserve">Hospitals Affiliated with Other Non-Profit Proprietary Organizations </t>
  </si>
  <si>
    <t>Private Hospitals</t>
  </si>
  <si>
    <t xml:space="preserve">  私立牙醫醫院</t>
  </si>
  <si>
    <t>Private Dental Hospitals</t>
  </si>
  <si>
    <t xml:space="preserve">  私立中醫醫院</t>
  </si>
  <si>
    <t>Private Chinese Medical Hospitals</t>
  </si>
  <si>
    <t>診所</t>
  </si>
  <si>
    <t>Clinics</t>
  </si>
  <si>
    <t xml:space="preserve">Public Clinics </t>
  </si>
  <si>
    <t xml:space="preserve">  縣市立診所</t>
  </si>
  <si>
    <t xml:space="preserve">County &amp; City Clinics </t>
  </si>
  <si>
    <t xml:space="preserve">  衛生所</t>
  </si>
  <si>
    <t>Health Stations</t>
  </si>
  <si>
    <t xml:space="preserve">  公立學校附設醫務室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</si>
  <si>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</si>
  <si>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</si>
  <si>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</si>
  <si>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</si>
  <si>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 xml:space="preserve">  公立中醫診所</t>
  </si>
  <si>
    <t>Public Clinics Practicing Chinese Medicine</t>
  </si>
  <si>
    <t xml:space="preserve">Private Clinics </t>
  </si>
  <si>
    <t xml:space="preserve">Clinics Affiliated with Non-Profit Proprietary Organizations </t>
  </si>
  <si>
    <t>宗教財團法人附設診所、醫務室</t>
  </si>
  <si>
    <t xml:space="preserve">Clinics Affiliated with Religious Non-Profit Proprietary Organizations </t>
  </si>
  <si>
    <t>Clinics Affiliated with Private Schools</t>
  </si>
  <si>
    <t>私立牙醫診所</t>
  </si>
  <si>
    <t>Private Dental Clinics</t>
  </si>
  <si>
    <t>私立中醫診所</t>
  </si>
  <si>
    <t>Private Clinics Practicing Chinese Medicine</t>
  </si>
  <si>
    <t>公立醫療機構附設護產機構</t>
  </si>
  <si>
    <t>私立醫療機構附設護產機構</t>
  </si>
  <si>
    <t>財團法人醫療機構附設護產機構</t>
  </si>
  <si>
    <t>其他</t>
  </si>
  <si>
    <t>公立精神復健機構</t>
  </si>
  <si>
    <t>私立精神復健機構</t>
  </si>
  <si>
    <t>私立醫療機構附設精神復健機構</t>
  </si>
  <si>
    <t>Psychiatric Rehabilitation Institutions</t>
  </si>
  <si>
    <t>Other Med. Care Institutions</t>
  </si>
  <si>
    <t>Private Psychiatric Rehabilitation Institutions</t>
  </si>
  <si>
    <t>Public Psychiatric Rehabilitation Institutions</t>
  </si>
  <si>
    <t>財團法人其他醫療機構</t>
  </si>
  <si>
    <t>Other Non-Profit Proprietary Hosp. &amp; Clinics</t>
  </si>
  <si>
    <r>
      <t xml:space="preserve">平均每件點數（點）
</t>
    </r>
    <r>
      <rPr>
        <sz val="10"/>
        <rFont val="Times New Roman"/>
        <family val="1"/>
      </rPr>
      <t>Average RVU Per Case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</si>
  <si>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r>
      <t>單位：千件,百萬點</t>
    </r>
  </si>
  <si>
    <t>-</t>
  </si>
  <si>
    <t>-</t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</si>
  <si>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>數</t>
    </r>
    <r>
      <rPr>
        <sz val="11"/>
        <rFont val="Times New Roman"/>
        <family val="1"/>
      </rPr>
      <t xml:space="preserve"> 
Cases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</si>
  <si>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</si>
  <si>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t xml:space="preserve"> </t>
  </si>
  <si>
    <t xml:space="preserve">權屬別
</t>
  </si>
  <si>
    <t>Ownership</t>
  </si>
  <si>
    <r>
      <t>單位：千件,百萬點</t>
    </r>
  </si>
  <si>
    <t>社團法人醫療機構附設護產機構</t>
  </si>
  <si>
    <t>Pharmacies</t>
  </si>
  <si>
    <t>Nursing Institutions</t>
  </si>
  <si>
    <t xml:space="preserve">Public Nursing Institutions </t>
  </si>
  <si>
    <t>Personal Nursing Institutions</t>
  </si>
  <si>
    <t>Other Nursing Institutions</t>
  </si>
  <si>
    <t>Nursing Institutions Affiliated with Other Non-profit Proprietary Organizations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</si>
  <si>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</si>
  <si>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</si>
  <si>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</si>
  <si>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Psychiatric Rehabilitation Institutions Affiliated with Public Medical Care Institutions</t>
  </si>
  <si>
    <t>Psychiatric Rehabilitation  Institutions Affiliated with Private Medcial Care Institutions</t>
  </si>
  <si>
    <t>Psychiatric Rehabilitation Institutions Affiliated with Non-Profit Proprietary Medical Care Institutions</t>
  </si>
  <si>
    <t xml:space="preserve">  醫療社團法人醫院</t>
  </si>
  <si>
    <t>Hospitals Affiliated with Religious Non-Profit Proprietary Organizations</t>
  </si>
  <si>
    <t xml:space="preserve">Psychiatric Rehabilitation Institutions Affiliated with Other Institutions </t>
  </si>
  <si>
    <t>Medical Care Corporation Hospitals</t>
  </si>
  <si>
    <r>
      <t xml:space="preserve">        </t>
    </r>
    <r>
      <rPr>
        <sz val="16"/>
        <rFont val="細明體"/>
        <family val="3"/>
      </rPr>
      <t>　　　</t>
    </r>
    <r>
      <rPr>
        <sz val="16"/>
        <rFont val="Times New Roman"/>
        <family val="1"/>
      </rPr>
      <t xml:space="preserve">                            </t>
    </r>
  </si>
  <si>
    <t xml:space="preserve">                    </t>
  </si>
  <si>
    <r>
      <t>　　　</t>
    </r>
    <r>
      <rPr>
        <sz val="17"/>
        <rFont val="Times New Roman"/>
        <family val="1"/>
      </rPr>
      <t xml:space="preserve">                             </t>
    </r>
  </si>
  <si>
    <r>
      <t>　</t>
    </r>
    <r>
      <rPr>
        <sz val="17"/>
        <rFont val="Times New Roman"/>
        <family val="1"/>
      </rPr>
      <t xml:space="preserve">   </t>
    </r>
    <r>
      <rPr>
        <sz val="17"/>
        <rFont val="文鼎粗楷"/>
        <family val="3"/>
      </rPr>
      <t>　　</t>
    </r>
    <r>
      <rPr>
        <sz val="17"/>
        <rFont val="Times New Roman"/>
        <family val="1"/>
      </rPr>
      <t xml:space="preserve"> </t>
    </r>
    <r>
      <rPr>
        <sz val="17"/>
        <rFont val="文鼎粗楷"/>
        <family val="3"/>
      </rPr>
      <t>　</t>
    </r>
    <r>
      <rPr>
        <sz val="17"/>
        <rFont val="Times New Roman"/>
        <family val="1"/>
      </rPr>
      <t xml:space="preserve">                     </t>
    </r>
  </si>
  <si>
    <r>
      <t xml:space="preserve">平均每件點數（點）
</t>
    </r>
    <r>
      <rPr>
        <sz val="10"/>
        <rFont val="Times New Roman"/>
        <family val="1"/>
      </rPr>
      <t>Average RVU Per Case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</si>
  <si>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>Nursing Institutions Affiliated with Corporate Med. Care Institutions</t>
  </si>
  <si>
    <t xml:space="preserve">  榮民診所（榮家醫務室）</t>
  </si>
  <si>
    <t xml:space="preserve">  軍方診所
  （民眾診療附設門診部）</t>
  </si>
  <si>
    <t xml:space="preserve">  軍方醫院（民眾診療）</t>
  </si>
  <si>
    <t xml:space="preserve">  機關（構）附設醫院</t>
  </si>
  <si>
    <t>Ownership</t>
  </si>
  <si>
    <t xml:space="preserve">  醫療財團法人醫院</t>
  </si>
  <si>
    <r>
      <t xml:space="preserve">  公益法人所設醫院</t>
    </r>
  </si>
  <si>
    <t xml:space="preserve">  私立西醫醫院</t>
  </si>
  <si>
    <t xml:space="preserve">  機關（構）附設醫務室</t>
  </si>
  <si>
    <t>私立醫學校、院附設醫務室</t>
  </si>
  <si>
    <t>私立事業單位或機構附設醫務室</t>
  </si>
  <si>
    <t>私立西醫診所</t>
  </si>
  <si>
    <t>醫療社團法人診所</t>
  </si>
  <si>
    <t xml:space="preserve">  私立醫學院、校附設醫院</t>
  </si>
  <si>
    <t>私立其他醫療機構</t>
  </si>
  <si>
    <t>公立護理機構</t>
  </si>
  <si>
    <t>財團法人護理機構</t>
  </si>
  <si>
    <t>私立護理機構(其他法人附設)</t>
  </si>
  <si>
    <t>私立護理機構(個人設置)</t>
  </si>
  <si>
    <t>法人或其他人民團體附設精神復健機構</t>
  </si>
  <si>
    <t>權屬別</t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</si>
  <si>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文鼎粗楷"/>
        <family val="3"/>
      </rPr>
      <t>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</si>
  <si>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t xml:space="preserve">  公立診所</t>
  </si>
  <si>
    <t>公立醫療機構附設精神復健機構</t>
  </si>
  <si>
    <t xml:space="preserve">  署立及直轄市立醫院</t>
  </si>
  <si>
    <t xml:space="preserve">  署立及直轄市立診所</t>
  </si>
  <si>
    <t>醫療財團法人診所</t>
  </si>
  <si>
    <t>醫療財團法人附設醫務室</t>
  </si>
  <si>
    <t>醫療財團法人附設精神復健機構</t>
  </si>
  <si>
    <t>Medical Care Corporation Clinics</t>
  </si>
  <si>
    <t>Non-Profit Proprietary Hospitals</t>
  </si>
  <si>
    <t>Non-Profit Proprietary Clinics</t>
  </si>
  <si>
    <t>Other private Medical Institutions</t>
  </si>
  <si>
    <t xml:space="preserve">Department of Health (DOH) Hospital and Municipality Hospitals </t>
  </si>
  <si>
    <t xml:space="preserve">Hospitals Affiliated with Private Medical Schools </t>
  </si>
  <si>
    <t>DOH Clinic and Municipality Clinics</t>
  </si>
  <si>
    <t xml:space="preserve">  非公立醫院</t>
  </si>
  <si>
    <t xml:space="preserve">Non-Public Clinics </t>
  </si>
  <si>
    <t xml:space="preserve">Non-Public Hospitals </t>
  </si>
  <si>
    <t xml:space="preserve"> 其他醫療機構</t>
  </si>
  <si>
    <t xml:space="preserve"> 藥局</t>
  </si>
  <si>
    <t xml:space="preserve"> 護理機構</t>
  </si>
  <si>
    <t xml:space="preserve"> 精神復健機構</t>
  </si>
  <si>
    <t xml:space="preserve"> 其他醫事機構</t>
  </si>
  <si>
    <t xml:space="preserve">    非公立診所</t>
  </si>
  <si>
    <r>
      <rPr>
        <sz val="10"/>
        <rFont val="Times New Roman"/>
        <family val="1"/>
      </rPr>
      <t>Unit</t>
    </r>
    <r>
      <rPr>
        <sz val="10"/>
        <rFont val="全真楷書"/>
        <family val="3"/>
      </rPr>
      <t>：</t>
    </r>
    <r>
      <rPr>
        <sz val="10"/>
        <rFont val="Times New Roman"/>
        <family val="1"/>
      </rPr>
      <t>1,000 Cases, Million RVU</t>
    </r>
  </si>
  <si>
    <t>Nursing Institutions Affiliated with Non-Profit Proprietary Organizations</t>
  </si>
  <si>
    <r>
      <t>表</t>
    </r>
    <r>
      <rPr>
        <sz val="17"/>
        <rFont val="Times New Roman"/>
        <family val="1"/>
      </rPr>
      <t xml:space="preserve"> 74</t>
    </r>
    <r>
      <rPr>
        <sz val="17"/>
        <rFont val="文鼎粗楷"/>
        <family val="3"/>
      </rPr>
      <t>　門診醫療費用申報狀況－按權屬別分</t>
    </r>
  </si>
  <si>
    <t>Table 74    Outpatient Medical Benefit Claims by Ownership</t>
  </si>
  <si>
    <r>
      <t>Table 74    Outpatient Medical Benefit Claims by Ownership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</t>
    </r>
  </si>
  <si>
    <r>
      <t xml:space="preserve">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74</t>
    </r>
    <r>
      <rPr>
        <sz val="17"/>
        <rFont val="文鼎粗楷"/>
        <family val="3"/>
      </rPr>
      <t>　門診醫療費用申報狀況－按權屬別分（續完）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</si>
  <si>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  <r>
      <rPr>
        <sz val="12"/>
        <rFont val="Times New Roman"/>
        <family val="1"/>
      </rPr>
      <t xml:space="preserve">  </t>
    </r>
  </si>
  <si>
    <t>財團法人精神復健機構</t>
  </si>
  <si>
    <t>Psychiatric Rehabilitation Institutions with Non-Profit Proprietary Organizations</t>
  </si>
  <si>
    <r>
      <t>備註：</t>
    </r>
    <r>
      <rPr>
        <sz val="10"/>
        <rFont val="Times New Roman"/>
        <family val="1"/>
      </rPr>
      <t>1.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件數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欄總計不含其他醫療機構、藥局及其他醫事機構申報數。</t>
    </r>
  </si>
  <si>
    <t xml:space="preserve">           2.Figures of the "RVU" column in this table exclude copayments.</t>
  </si>
  <si>
    <t xml:space="preserve">Notes: 1.Figures of the "Cases" column in this table exclude cases to other medical treatment institutions, </t>
  </si>
  <si>
    <t>Other Medical Treatment Institutions</t>
  </si>
  <si>
    <t xml:space="preserve">       pharmacies and other medical instituations.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</si>
</sst>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"/>
    <numFmt numFmtId="177" formatCode="##,###,,"/>
    <numFmt numFmtId="178" formatCode="#,##0,"/>
    <numFmt numFmtId="179" formatCode="#,##0,,"/>
    <numFmt numFmtId="180" formatCode="#,##0_ "/>
  </numFmts>
  <fonts count="62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全真楷書"/>
      <family val="3"/>
    </font>
    <font>
      <sz val="9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8"/>
      <name val="全真楷書"/>
      <family val="3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2"/>
      <name val="全真楷書"/>
      <family val="3"/>
    </font>
    <font>
      <sz val="10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3"/>
      <name val="全真楷書"/>
      <family val="3"/>
    </font>
    <font>
      <b/>
      <sz val="10"/>
      <name val="文鼎粗楷"/>
      <family val="3"/>
    </font>
    <font>
      <sz val="10"/>
      <name val="文鼎粗楷"/>
      <family val="3"/>
    </font>
    <font>
      <sz val="12"/>
      <name val="文鼎粗楷"/>
      <family val="3"/>
    </font>
    <font>
      <sz val="13"/>
      <name val="文鼎粗楷"/>
      <family val="3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sz val="16"/>
      <name val="細明體"/>
      <family val="3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quotePrefix="1">
      <alignment horizontal="left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Font="1" applyBorder="1" applyAlignment="1">
      <alignment horizontal="centerContinuous"/>
    </xf>
    <xf numFmtId="0" fontId="17" fillId="0" borderId="0" xfId="0" applyFont="1" applyAlignment="1">
      <alignment/>
    </xf>
    <xf numFmtId="0" fontId="14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2" fillId="0" borderId="0" xfId="0" applyFont="1" applyAlignment="1">
      <alignment/>
    </xf>
    <xf numFmtId="0" fontId="0" fillId="0" borderId="10" xfId="0" applyFont="1" applyBorder="1" applyAlignment="1" quotePrefix="1">
      <alignment horizontal="left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22" fillId="0" borderId="11" xfId="0" applyFont="1" applyBorder="1" applyAlignment="1" quotePrefix="1">
      <alignment horizontal="centerContinuous" vertical="center" wrapText="1"/>
    </xf>
    <xf numFmtId="41" fontId="26" fillId="0" borderId="0" xfId="0" applyNumberFormat="1" applyFont="1" applyBorder="1" applyAlignment="1" quotePrefix="1">
      <alignment horizontal="center" vertical="center" wrapText="1"/>
    </xf>
    <xf numFmtId="41" fontId="14" fillId="0" borderId="0" xfId="0" applyNumberFormat="1" applyFont="1" applyBorder="1" applyAlignment="1" quotePrefix="1">
      <alignment horizontal="center" vertical="center" wrapText="1"/>
    </xf>
    <xf numFmtId="41" fontId="14" fillId="0" borderId="0" xfId="0" applyNumberFormat="1" applyFont="1" applyBorder="1" applyAlignment="1" quotePrefix="1">
      <alignment horizontal="right" vertical="center"/>
    </xf>
    <xf numFmtId="0" fontId="0" fillId="0" borderId="10" xfId="0" applyFont="1" applyBorder="1" applyAlignment="1">
      <alignment horizontal="left"/>
    </xf>
    <xf numFmtId="0" fontId="14" fillId="0" borderId="11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right"/>
    </xf>
    <xf numFmtId="0" fontId="19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Continuous" vertical="top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 quotePrefix="1">
      <alignment horizontal="left" vertical="center"/>
    </xf>
    <xf numFmtId="3" fontId="22" fillId="0" borderId="15" xfId="33" applyNumberFormat="1" applyFont="1" applyBorder="1" applyAlignment="1" quotePrefix="1">
      <alignment horizontal="center" vertical="center" wrapText="1"/>
      <protection/>
    </xf>
    <xf numFmtId="41" fontId="14" fillId="0" borderId="10" xfId="0" applyNumberFormat="1" applyFont="1" applyBorder="1" applyAlignment="1">
      <alignment vertical="center"/>
    </xf>
    <xf numFmtId="0" fontId="12" fillId="0" borderId="16" xfId="0" applyFont="1" applyBorder="1" applyAlignment="1" quotePrefix="1">
      <alignment horizontal="left" vertical="center"/>
    </xf>
    <xf numFmtId="41" fontId="26" fillId="0" borderId="10" xfId="0" applyNumberFormat="1" applyFont="1" applyBorder="1" applyAlignment="1">
      <alignment vertical="center"/>
    </xf>
    <xf numFmtId="41" fontId="26" fillId="0" borderId="10" xfId="0" applyNumberFormat="1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6" xfId="0" applyFont="1" applyBorder="1" applyAlignment="1" quotePrefix="1">
      <alignment horizontal="left" vertical="center" wrapText="1"/>
    </xf>
    <xf numFmtId="0" fontId="12" fillId="0" borderId="18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wrapText="1" indent="3"/>
    </xf>
    <xf numFmtId="0" fontId="12" fillId="0" borderId="18" xfId="0" applyFont="1" applyBorder="1" applyAlignment="1" quotePrefix="1">
      <alignment horizontal="left" vertical="center" indent="2"/>
    </xf>
    <xf numFmtId="41" fontId="7" fillId="0" borderId="12" xfId="0" applyNumberFormat="1" applyFont="1" applyBorder="1" applyAlignment="1">
      <alignment/>
    </xf>
    <xf numFmtId="41" fontId="14" fillId="0" borderId="12" xfId="0" applyNumberFormat="1" applyFont="1" applyBorder="1" applyAlignment="1">
      <alignment vertical="center"/>
    </xf>
    <xf numFmtId="41" fontId="14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/>
    </xf>
    <xf numFmtId="0" fontId="12" fillId="0" borderId="18" xfId="0" applyFont="1" applyBorder="1" applyAlignment="1">
      <alignment horizontal="left" vertical="center" indent="3"/>
    </xf>
    <xf numFmtId="0" fontId="9" fillId="0" borderId="18" xfId="0" applyFont="1" applyBorder="1" applyAlignment="1">
      <alignment horizontal="left" vertical="center" wrapText="1" indent="4"/>
    </xf>
    <xf numFmtId="0" fontId="9" fillId="0" borderId="18" xfId="0" applyFont="1" applyBorder="1" applyAlignment="1" quotePrefix="1">
      <alignment horizontal="left" vertical="center" wrapText="1" indent="4"/>
    </xf>
    <xf numFmtId="0" fontId="9" fillId="0" borderId="18" xfId="0" applyFont="1" applyFill="1" applyBorder="1" applyAlignment="1">
      <alignment horizontal="left" vertical="center" wrapText="1" indent="4"/>
    </xf>
    <xf numFmtId="0" fontId="9" fillId="0" borderId="19" xfId="0" applyFont="1" applyBorder="1" applyAlignment="1">
      <alignment horizontal="left" vertical="center" wrapText="1" indent="4"/>
    </xf>
    <xf numFmtId="0" fontId="12" fillId="0" borderId="19" xfId="0" applyFont="1" applyBorder="1" applyAlignment="1" quotePrefix="1">
      <alignment horizontal="left" vertical="center" indent="2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 quotePrefix="1">
      <alignment horizontal="left" vertical="center" indent="1"/>
    </xf>
    <xf numFmtId="0" fontId="19" fillId="0" borderId="0" xfId="0" applyFont="1" applyBorder="1" applyAlignment="1">
      <alignment horizontal="left" vertical="center" indent="2"/>
    </xf>
    <xf numFmtId="0" fontId="19" fillId="0" borderId="0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indent="2"/>
    </xf>
    <xf numFmtId="0" fontId="19" fillId="0" borderId="0" xfId="0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center" wrapText="1" indent="3"/>
    </xf>
    <xf numFmtId="0" fontId="19" fillId="0" borderId="0" xfId="0" applyFont="1" applyBorder="1" applyAlignment="1" quotePrefix="1">
      <alignment horizontal="left" vertical="center" indent="3"/>
    </xf>
    <xf numFmtId="0" fontId="19" fillId="0" borderId="0" xfId="0" applyFont="1" applyBorder="1" applyAlignment="1" quotePrefix="1">
      <alignment horizontal="left" vertical="center" wrapText="1" indent="2"/>
    </xf>
    <xf numFmtId="0" fontId="18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wrapText="1" indent="2"/>
    </xf>
    <xf numFmtId="0" fontId="19" fillId="0" borderId="0" xfId="0" applyFont="1" applyAlignment="1" quotePrefix="1">
      <alignment horizontal="left" vertical="center" wrapText="1" indent="2"/>
    </xf>
    <xf numFmtId="0" fontId="18" fillId="0" borderId="0" xfId="0" applyFont="1" applyAlignment="1" quotePrefix="1">
      <alignment horizontal="left" vertical="center" indent="2"/>
    </xf>
    <xf numFmtId="0" fontId="19" fillId="0" borderId="0" xfId="0" applyFont="1" applyAlignment="1" quotePrefix="1">
      <alignment horizontal="left" vertical="center" indent="2"/>
    </xf>
    <xf numFmtId="0" fontId="20" fillId="0" borderId="10" xfId="0" applyFont="1" applyBorder="1" applyAlignment="1">
      <alignment horizontal="left" vertical="center" indent="2"/>
    </xf>
    <xf numFmtId="0" fontId="19" fillId="0" borderId="10" xfId="0" applyFont="1" applyBorder="1" applyAlignment="1" quotePrefix="1">
      <alignment horizontal="left" vertical="center" wrapText="1" indent="2"/>
    </xf>
    <xf numFmtId="0" fontId="19" fillId="0" borderId="12" xfId="0" applyFont="1" applyBorder="1" applyAlignment="1">
      <alignment horizontal="left" indent="1"/>
    </xf>
    <xf numFmtId="0" fontId="10" fillId="0" borderId="20" xfId="0" applyFont="1" applyBorder="1" applyAlignment="1">
      <alignment horizontal="center" vertical="center"/>
    </xf>
    <xf numFmtId="178" fontId="26" fillId="0" borderId="12" xfId="0" applyNumberFormat="1" applyFont="1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8" fontId="28" fillId="0" borderId="0" xfId="0" applyNumberFormat="1" applyFont="1" applyBorder="1" applyAlignment="1">
      <alignment vertical="center"/>
    </xf>
    <xf numFmtId="178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vertical="center"/>
    </xf>
    <xf numFmtId="179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horizontal="right" vertical="center"/>
    </xf>
    <xf numFmtId="179" fontId="26" fillId="0" borderId="0" xfId="0" applyNumberFormat="1" applyFont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9" fontId="26" fillId="0" borderId="0" xfId="0" applyNumberFormat="1" applyFont="1" applyBorder="1" applyAlignment="1" quotePrefix="1">
      <alignment vertical="center" wrapText="1"/>
    </xf>
    <xf numFmtId="179" fontId="14" fillId="0" borderId="0" xfId="0" applyNumberFormat="1" applyFont="1" applyBorder="1" applyAlignment="1" quotePrefix="1">
      <alignment vertical="center" wrapText="1"/>
    </xf>
    <xf numFmtId="179" fontId="14" fillId="0" borderId="0" xfId="0" applyNumberFormat="1" applyFont="1" applyBorder="1" applyAlignment="1" quotePrefix="1">
      <alignment horizontal="right" vertical="center"/>
    </xf>
    <xf numFmtId="179" fontId="26" fillId="0" borderId="10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8" fontId="26" fillId="0" borderId="10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 quotePrefix="1">
      <alignment horizontal="center" vertical="center" wrapText="1"/>
    </xf>
    <xf numFmtId="3" fontId="14" fillId="0" borderId="21" xfId="0" applyNumberFormat="1" applyFont="1" applyBorder="1" applyAlignment="1" quotePrefix="1">
      <alignment horizontal="center" vertical="center" wrapText="1"/>
    </xf>
    <xf numFmtId="3" fontId="14" fillId="0" borderId="13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 wrapText="1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18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1" fillId="0" borderId="0" xfId="0" applyFont="1" applyAlignment="1">
      <alignment horizontal="center"/>
    </xf>
    <xf numFmtId="41" fontId="1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21" xfId="0" applyFont="1" applyBorder="1" applyAlignment="1" quotePrefix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33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80" zoomScaleSheetLayoutView="80" zoomScalePageLayoutView="0" workbookViewId="0" topLeftCell="A10">
      <selection activeCell="G20" sqref="G20"/>
    </sheetView>
  </sheetViews>
  <sheetFormatPr defaultColWidth="9.00390625" defaultRowHeight="15.75"/>
  <cols>
    <col min="1" max="1" width="2.125" style="2" customWidth="1"/>
    <col min="2" max="2" width="35.125" style="2" customWidth="1"/>
    <col min="3" max="3" width="1.625" style="2" customWidth="1"/>
    <col min="4" max="4" width="18.625" style="5" customWidth="1"/>
    <col min="5" max="5" width="22.625" style="5" customWidth="1"/>
    <col min="6" max="6" width="7.00390625" style="5" customWidth="1"/>
    <col min="7" max="7" width="2.625" style="5" customWidth="1"/>
    <col min="8" max="8" width="20.375" style="5" customWidth="1"/>
    <col min="9" max="9" width="49.875" style="1" customWidth="1"/>
    <col min="10" max="16384" width="9.00390625" style="1" customWidth="1"/>
  </cols>
  <sheetData>
    <row r="1" spans="1:9" s="14" customFormat="1" ht="24.75" customHeight="1">
      <c r="A1" s="123" t="s">
        <v>139</v>
      </c>
      <c r="B1" s="124"/>
      <c r="C1" s="124"/>
      <c r="D1" s="124"/>
      <c r="E1" s="125"/>
      <c r="F1" s="118" t="s">
        <v>140</v>
      </c>
      <c r="G1" s="119"/>
      <c r="H1" s="119"/>
      <c r="I1" s="119"/>
    </row>
    <row r="2" spans="1:9" s="15" customFormat="1" ht="24.75" customHeight="1">
      <c r="A2" s="131" t="s">
        <v>88</v>
      </c>
      <c r="B2" s="131"/>
      <c r="C2" s="131"/>
      <c r="D2" s="131"/>
      <c r="E2" s="125"/>
      <c r="F2" s="120" t="s">
        <v>86</v>
      </c>
      <c r="G2" s="120"/>
      <c r="H2" s="120"/>
      <c r="I2" s="120"/>
    </row>
    <row r="3" spans="1:9" s="15" customFormat="1" ht="21" customHeight="1">
      <c r="A3" s="126" t="s">
        <v>143</v>
      </c>
      <c r="B3" s="127"/>
      <c r="C3" s="127"/>
      <c r="D3" s="127"/>
      <c r="E3" s="128"/>
      <c r="F3" s="129">
        <v>2011</v>
      </c>
      <c r="G3" s="130"/>
      <c r="H3" s="130"/>
      <c r="I3" s="130"/>
    </row>
    <row r="4" spans="1:9" ht="21" customHeight="1" thickBot="1">
      <c r="A4" s="121" t="s">
        <v>60</v>
      </c>
      <c r="B4" s="122"/>
      <c r="C4" s="22"/>
      <c r="D4" s="1"/>
      <c r="E4" s="1"/>
      <c r="F4" s="25"/>
      <c r="G4" s="17"/>
      <c r="H4" s="1"/>
      <c r="I4" s="39" t="s">
        <v>137</v>
      </c>
    </row>
    <row r="5" spans="1:9" s="3" customFormat="1" ht="33" customHeight="1">
      <c r="A5" s="33" t="s">
        <v>112</v>
      </c>
      <c r="B5" s="38"/>
      <c r="C5" s="43"/>
      <c r="D5" s="42" t="s">
        <v>63</v>
      </c>
      <c r="E5" s="47" t="s">
        <v>64</v>
      </c>
      <c r="F5" s="115" t="s">
        <v>59</v>
      </c>
      <c r="G5" s="116"/>
      <c r="H5" s="117"/>
      <c r="I5" s="88" t="s">
        <v>67</v>
      </c>
    </row>
    <row r="6" spans="1:9" s="13" customFormat="1" ht="16.5" customHeight="1">
      <c r="A6" s="71" t="s">
        <v>0</v>
      </c>
      <c r="B6" s="70"/>
      <c r="C6" s="53"/>
      <c r="D6" s="89">
        <f>D7+D25+'表74-1'!D20+'表74-1'!D30</f>
        <v>375009156</v>
      </c>
      <c r="E6" s="97">
        <f>SUM(E7,E25,'表74-1'!E16,'表74-1'!E19,'表74-1'!E20,'表74-1'!E30,'表74-1'!E38)</f>
        <v>356127758764</v>
      </c>
      <c r="F6" s="26"/>
      <c r="G6" s="26"/>
      <c r="H6" s="27">
        <f aca="true" t="shared" si="0" ref="H6:H22">E6/D6</f>
        <v>949.6508366958379</v>
      </c>
      <c r="I6" s="52" t="s">
        <v>1</v>
      </c>
    </row>
    <row r="7" spans="1:9" s="13" customFormat="1" ht="16.5" customHeight="1">
      <c r="A7" s="79" t="s">
        <v>2</v>
      </c>
      <c r="B7" s="79"/>
      <c r="C7" s="53"/>
      <c r="D7" s="90">
        <f>SUM(D8,D16)</f>
        <v>111944951</v>
      </c>
      <c r="E7" s="97">
        <f>SUM(E8,E16)</f>
        <v>189975375716</v>
      </c>
      <c r="F7" s="26"/>
      <c r="G7" s="26"/>
      <c r="H7" s="27">
        <f t="shared" si="0"/>
        <v>1697.0428234498936</v>
      </c>
      <c r="I7" s="57" t="s">
        <v>3</v>
      </c>
    </row>
    <row r="8" spans="1:9" s="13" customFormat="1" ht="16.5" customHeight="1">
      <c r="A8" s="74" t="s">
        <v>4</v>
      </c>
      <c r="B8" s="74"/>
      <c r="C8" s="53"/>
      <c r="D8" s="91">
        <f>SUM(D9:D15)</f>
        <v>32461946</v>
      </c>
      <c r="E8" s="97">
        <f>SUM(E9:E15)</f>
        <v>56679992428</v>
      </c>
      <c r="F8" s="26"/>
      <c r="G8" s="26"/>
      <c r="H8" s="27">
        <f t="shared" si="0"/>
        <v>1746.0441967342315</v>
      </c>
      <c r="I8" s="64" t="s">
        <v>5</v>
      </c>
    </row>
    <row r="9" spans="1:9" s="4" customFormat="1" ht="30" customHeight="1">
      <c r="A9" s="80"/>
      <c r="B9" s="81" t="s">
        <v>116</v>
      </c>
      <c r="C9" s="44"/>
      <c r="D9" s="92">
        <v>12058544</v>
      </c>
      <c r="E9" s="98">
        <v>16806674131</v>
      </c>
      <c r="F9" s="28"/>
      <c r="G9" s="28"/>
      <c r="H9" s="28">
        <f t="shared" si="0"/>
        <v>1393.7565041849166</v>
      </c>
      <c r="I9" s="65" t="s">
        <v>125</v>
      </c>
    </row>
    <row r="10" spans="1:9" s="4" customFormat="1" ht="16.5" customHeight="1">
      <c r="A10" s="72"/>
      <c r="B10" s="73" t="s">
        <v>6</v>
      </c>
      <c r="C10" s="54"/>
      <c r="D10" s="93">
        <v>1393016</v>
      </c>
      <c r="E10" s="98">
        <v>1831887729</v>
      </c>
      <c r="F10" s="28"/>
      <c r="G10" s="28"/>
      <c r="H10" s="28">
        <f t="shared" si="0"/>
        <v>1315.051463156202</v>
      </c>
      <c r="I10" s="65" t="s">
        <v>7</v>
      </c>
    </row>
    <row r="11" spans="1:9" s="4" customFormat="1" ht="16.5" customHeight="1">
      <c r="A11" s="80"/>
      <c r="B11" s="81" t="s">
        <v>8</v>
      </c>
      <c r="C11" s="54"/>
      <c r="D11" s="93">
        <v>6764623</v>
      </c>
      <c r="E11" s="98">
        <v>15130482790</v>
      </c>
      <c r="F11" s="28"/>
      <c r="G11" s="28"/>
      <c r="H11" s="28">
        <f t="shared" si="0"/>
        <v>2236.7074691376</v>
      </c>
      <c r="I11" s="66" t="s">
        <v>9</v>
      </c>
    </row>
    <row r="12" spans="1:9" s="4" customFormat="1" ht="16.5" customHeight="1">
      <c r="A12" s="80"/>
      <c r="B12" s="82" t="s">
        <v>94</v>
      </c>
      <c r="C12" s="55"/>
      <c r="D12" s="93">
        <v>4417242</v>
      </c>
      <c r="E12" s="98">
        <v>6562108564</v>
      </c>
      <c r="F12" s="28"/>
      <c r="G12" s="28"/>
      <c r="H12" s="28">
        <f t="shared" si="0"/>
        <v>1485.5669134722525</v>
      </c>
      <c r="I12" s="65" t="s">
        <v>10</v>
      </c>
    </row>
    <row r="13" spans="1:9" s="4" customFormat="1" ht="16.5" customHeight="1">
      <c r="A13" s="80"/>
      <c r="B13" s="81" t="s">
        <v>11</v>
      </c>
      <c r="C13" s="54"/>
      <c r="D13" s="93">
        <v>7352021</v>
      </c>
      <c r="E13" s="98">
        <v>15835917030</v>
      </c>
      <c r="F13" s="28"/>
      <c r="G13" s="28"/>
      <c r="H13" s="28">
        <f t="shared" si="0"/>
        <v>2153.9542705332315</v>
      </c>
      <c r="I13" s="65" t="s">
        <v>12</v>
      </c>
    </row>
    <row r="14" spans="1:9" s="4" customFormat="1" ht="16.5" customHeight="1">
      <c r="A14" s="80"/>
      <c r="B14" s="81" t="s">
        <v>95</v>
      </c>
      <c r="C14" s="54"/>
      <c r="D14" s="94">
        <v>401033</v>
      </c>
      <c r="E14" s="99">
        <v>471831465</v>
      </c>
      <c r="F14" s="29"/>
      <c r="G14" s="29"/>
      <c r="H14" s="28">
        <f t="shared" si="0"/>
        <v>1176.5402473113186</v>
      </c>
      <c r="I14" s="65" t="s">
        <v>13</v>
      </c>
    </row>
    <row r="15" spans="1:9" s="4" customFormat="1" ht="16.5" customHeight="1">
      <c r="A15" s="80"/>
      <c r="B15" s="81" t="s">
        <v>14</v>
      </c>
      <c r="C15" s="54"/>
      <c r="D15" s="93">
        <v>75467</v>
      </c>
      <c r="E15" s="98">
        <v>41090719</v>
      </c>
      <c r="F15" s="28"/>
      <c r="G15" s="28"/>
      <c r="H15" s="28">
        <f t="shared" si="0"/>
        <v>544.4859209985822</v>
      </c>
      <c r="I15" s="65" t="s">
        <v>15</v>
      </c>
    </row>
    <row r="16" spans="1:9" s="13" customFormat="1" ht="16.5" customHeight="1">
      <c r="A16" s="79" t="s">
        <v>128</v>
      </c>
      <c r="B16" s="83"/>
      <c r="C16" s="53"/>
      <c r="D16" s="91">
        <f>SUM(D17:D24)</f>
        <v>79483005</v>
      </c>
      <c r="E16" s="100">
        <f>SUM(E17:E24)</f>
        <v>133295383288</v>
      </c>
      <c r="F16" s="27"/>
      <c r="G16" s="27"/>
      <c r="H16" s="27">
        <f t="shared" si="0"/>
        <v>1677.0299926128862</v>
      </c>
      <c r="I16" s="64" t="s">
        <v>130</v>
      </c>
    </row>
    <row r="17" spans="1:9" s="13" customFormat="1" ht="16.5" customHeight="1">
      <c r="A17" s="79"/>
      <c r="B17" s="81" t="s">
        <v>82</v>
      </c>
      <c r="C17" s="53"/>
      <c r="D17" s="93">
        <v>6879067</v>
      </c>
      <c r="E17" s="98">
        <v>11077339245</v>
      </c>
      <c r="F17" s="27"/>
      <c r="G17" s="27"/>
      <c r="H17" s="28">
        <f t="shared" si="0"/>
        <v>1610.2967517251975</v>
      </c>
      <c r="I17" s="67" t="s">
        <v>85</v>
      </c>
    </row>
    <row r="18" spans="1:9" s="4" customFormat="1" ht="16.5" customHeight="1">
      <c r="A18" s="80"/>
      <c r="B18" s="81" t="s">
        <v>97</v>
      </c>
      <c r="C18" s="55"/>
      <c r="D18" s="93">
        <v>38051584</v>
      </c>
      <c r="E18" s="98">
        <v>72014284658</v>
      </c>
      <c r="F18" s="28"/>
      <c r="G18" s="28"/>
      <c r="H18" s="28">
        <f t="shared" si="0"/>
        <v>1892.543675921612</v>
      </c>
      <c r="I18" s="65" t="s">
        <v>122</v>
      </c>
    </row>
    <row r="19" spans="1:9" s="4" customFormat="1" ht="30" customHeight="1">
      <c r="A19" s="80"/>
      <c r="B19" s="82" t="s">
        <v>16</v>
      </c>
      <c r="C19" s="55"/>
      <c r="D19" s="93">
        <v>4033004</v>
      </c>
      <c r="E19" s="98">
        <v>6183718385</v>
      </c>
      <c r="F19" s="28"/>
      <c r="G19" s="28"/>
      <c r="H19" s="28">
        <f t="shared" si="0"/>
        <v>1533.2785152209121</v>
      </c>
      <c r="I19" s="65" t="s">
        <v>83</v>
      </c>
    </row>
    <row r="20" spans="1:9" s="4" customFormat="1" ht="18" customHeight="1">
      <c r="A20" s="80"/>
      <c r="B20" s="81" t="s">
        <v>105</v>
      </c>
      <c r="C20" s="54"/>
      <c r="D20" s="93">
        <v>8887528</v>
      </c>
      <c r="E20" s="98">
        <v>17510298417</v>
      </c>
      <c r="F20" s="28"/>
      <c r="G20" s="28"/>
      <c r="H20" s="28">
        <f t="shared" si="0"/>
        <v>1970.2102110958187</v>
      </c>
      <c r="I20" s="65" t="s">
        <v>126</v>
      </c>
    </row>
    <row r="21" spans="1:9" s="4" customFormat="1" ht="30" customHeight="1">
      <c r="A21" s="80"/>
      <c r="B21" s="82" t="s">
        <v>98</v>
      </c>
      <c r="C21" s="55"/>
      <c r="D21" s="93">
        <v>1443695</v>
      </c>
      <c r="E21" s="98">
        <v>2177347375</v>
      </c>
      <c r="F21" s="28"/>
      <c r="G21" s="28"/>
      <c r="H21" s="28">
        <f t="shared" si="0"/>
        <v>1508.1768482955194</v>
      </c>
      <c r="I21" s="65" t="s">
        <v>17</v>
      </c>
    </row>
    <row r="22" spans="1:9" s="4" customFormat="1" ht="16.5" customHeight="1">
      <c r="A22" s="80"/>
      <c r="B22" s="81" t="s">
        <v>99</v>
      </c>
      <c r="C22" s="54"/>
      <c r="D22" s="93">
        <v>19597869</v>
      </c>
      <c r="E22" s="98">
        <v>24061031452</v>
      </c>
      <c r="F22" s="28"/>
      <c r="G22" s="28"/>
      <c r="H22" s="28">
        <f t="shared" si="0"/>
        <v>1227.7371306033324</v>
      </c>
      <c r="I22" s="65" t="s">
        <v>18</v>
      </c>
    </row>
    <row r="23" spans="1:9" s="4" customFormat="1" ht="16.5" customHeight="1">
      <c r="A23" s="80"/>
      <c r="B23" s="81" t="s">
        <v>19</v>
      </c>
      <c r="C23" s="54"/>
      <c r="D23" s="95" t="s">
        <v>62</v>
      </c>
      <c r="E23" s="99" t="s">
        <v>62</v>
      </c>
      <c r="F23" s="28"/>
      <c r="G23" s="28"/>
      <c r="H23" s="29" t="s">
        <v>61</v>
      </c>
      <c r="I23" s="65" t="s">
        <v>20</v>
      </c>
    </row>
    <row r="24" spans="1:9" s="4" customFormat="1" ht="16.5" customHeight="1">
      <c r="A24" s="80"/>
      <c r="B24" s="82" t="s">
        <v>21</v>
      </c>
      <c r="C24" s="55"/>
      <c r="D24" s="93">
        <v>590258</v>
      </c>
      <c r="E24" s="98">
        <v>271363756</v>
      </c>
      <c r="F24" s="28"/>
      <c r="G24" s="28"/>
      <c r="H24" s="28">
        <f aca="true" t="shared" si="1" ref="H24:H33">E24/D24</f>
        <v>459.7375317234159</v>
      </c>
      <c r="I24" s="65" t="s">
        <v>22</v>
      </c>
    </row>
    <row r="25" spans="1:9" s="13" customFormat="1" ht="16.5" customHeight="1">
      <c r="A25" s="79" t="s">
        <v>23</v>
      </c>
      <c r="B25" s="83"/>
      <c r="C25" s="53"/>
      <c r="D25" s="91">
        <f>SUM(D26,'表74-1'!D6)</f>
        <v>262473835</v>
      </c>
      <c r="E25" s="100">
        <f>SUM(E26,'表74-1'!E6)</f>
        <v>138925907750</v>
      </c>
      <c r="F25" s="27"/>
      <c r="G25" s="27"/>
      <c r="H25" s="27">
        <f t="shared" si="1"/>
        <v>529.2943113739318</v>
      </c>
      <c r="I25" s="57" t="s">
        <v>24</v>
      </c>
    </row>
    <row r="26" spans="1:9" s="13" customFormat="1" ht="16.5" customHeight="1">
      <c r="A26" s="74" t="s">
        <v>114</v>
      </c>
      <c r="B26" s="83"/>
      <c r="C26" s="53"/>
      <c r="D26" s="91">
        <f>SUM(D27:D34)</f>
        <v>6539371</v>
      </c>
      <c r="E26" s="100">
        <f>SUM(E27:E34)</f>
        <v>3471169178</v>
      </c>
      <c r="F26" s="27"/>
      <c r="G26" s="27"/>
      <c r="H26" s="27">
        <f t="shared" si="1"/>
        <v>530.8108651428402</v>
      </c>
      <c r="I26" s="64" t="s">
        <v>25</v>
      </c>
    </row>
    <row r="27" spans="1:9" s="4" customFormat="1" ht="16.5" customHeight="1">
      <c r="A27" s="80"/>
      <c r="B27" s="81" t="s">
        <v>117</v>
      </c>
      <c r="C27" s="54"/>
      <c r="D27" s="93">
        <v>127754</v>
      </c>
      <c r="E27" s="98">
        <v>72944134</v>
      </c>
      <c r="F27" s="28"/>
      <c r="G27" s="28"/>
      <c r="H27" s="28">
        <f t="shared" si="1"/>
        <v>570.9733863518951</v>
      </c>
      <c r="I27" s="65" t="s">
        <v>127</v>
      </c>
    </row>
    <row r="28" spans="1:9" s="4" customFormat="1" ht="16.5" customHeight="1">
      <c r="A28" s="72"/>
      <c r="B28" s="81" t="s">
        <v>26</v>
      </c>
      <c r="C28" s="54"/>
      <c r="D28" s="93">
        <v>85910</v>
      </c>
      <c r="E28" s="98">
        <v>52521282</v>
      </c>
      <c r="F28" s="28"/>
      <c r="G28" s="28"/>
      <c r="H28" s="28">
        <f t="shared" si="1"/>
        <v>611.3523687580025</v>
      </c>
      <c r="I28" s="65" t="s">
        <v>27</v>
      </c>
    </row>
    <row r="29" spans="1:9" s="4" customFormat="1" ht="16.5" customHeight="1">
      <c r="A29" s="84"/>
      <c r="B29" s="81" t="s">
        <v>28</v>
      </c>
      <c r="C29" s="54"/>
      <c r="D29" s="92">
        <v>4352346</v>
      </c>
      <c r="E29" s="101">
        <v>1850343177</v>
      </c>
      <c r="F29" s="30"/>
      <c r="G29" s="30"/>
      <c r="H29" s="28">
        <f t="shared" si="1"/>
        <v>425.1369668220311</v>
      </c>
      <c r="I29" s="65" t="s">
        <v>29</v>
      </c>
    </row>
    <row r="30" spans="1:9" s="4" customFormat="1" ht="16.5" customHeight="1">
      <c r="A30" s="80"/>
      <c r="B30" s="81" t="s">
        <v>30</v>
      </c>
      <c r="C30" s="54"/>
      <c r="D30" s="93">
        <v>42689</v>
      </c>
      <c r="E30" s="98">
        <v>20671297</v>
      </c>
      <c r="F30" s="28"/>
      <c r="G30" s="28"/>
      <c r="H30" s="28">
        <f t="shared" si="1"/>
        <v>484.230059265853</v>
      </c>
      <c r="I30" s="65" t="s">
        <v>31</v>
      </c>
    </row>
    <row r="31" spans="1:9" s="4" customFormat="1" ht="30" customHeight="1">
      <c r="A31" s="80"/>
      <c r="B31" s="82" t="s">
        <v>93</v>
      </c>
      <c r="C31" s="55"/>
      <c r="D31" s="93">
        <v>219465</v>
      </c>
      <c r="E31" s="98">
        <v>146476478</v>
      </c>
      <c r="F31" s="28"/>
      <c r="G31" s="28"/>
      <c r="H31" s="28">
        <f t="shared" si="1"/>
        <v>667.4252295354612</v>
      </c>
      <c r="I31" s="65" t="s">
        <v>32</v>
      </c>
    </row>
    <row r="32" spans="1:9" s="4" customFormat="1" ht="16.5" customHeight="1">
      <c r="A32" s="80"/>
      <c r="B32" s="81" t="s">
        <v>92</v>
      </c>
      <c r="C32" s="54"/>
      <c r="D32" s="93">
        <v>356144</v>
      </c>
      <c r="E32" s="98">
        <v>304356490</v>
      </c>
      <c r="F32" s="28"/>
      <c r="G32" s="28"/>
      <c r="H32" s="28">
        <f t="shared" si="1"/>
        <v>854.5882845141291</v>
      </c>
      <c r="I32" s="65" t="s">
        <v>33</v>
      </c>
    </row>
    <row r="33" spans="1:9" s="4" customFormat="1" ht="16.5" customHeight="1">
      <c r="A33" s="72"/>
      <c r="B33" s="81" t="s">
        <v>100</v>
      </c>
      <c r="C33" s="54"/>
      <c r="D33" s="93">
        <v>1355063</v>
      </c>
      <c r="E33" s="98">
        <v>1023856320</v>
      </c>
      <c r="F33" s="28"/>
      <c r="G33" s="28"/>
      <c r="H33" s="28">
        <f t="shared" si="1"/>
        <v>755.5783900822323</v>
      </c>
      <c r="I33" s="65" t="s">
        <v>34</v>
      </c>
    </row>
    <row r="34" spans="1:9" s="4" customFormat="1" ht="16.5" customHeight="1" thickBot="1">
      <c r="A34" s="85"/>
      <c r="B34" s="86" t="s">
        <v>35</v>
      </c>
      <c r="C34" s="56"/>
      <c r="D34" s="96" t="s">
        <v>62</v>
      </c>
      <c r="E34" s="102" t="s">
        <v>62</v>
      </c>
      <c r="F34" s="48"/>
      <c r="G34" s="48"/>
      <c r="H34" s="48">
        <v>0</v>
      </c>
      <c r="I34" s="68" t="s">
        <v>36</v>
      </c>
    </row>
    <row r="35" spans="1:9" s="2" customFormat="1" ht="18" customHeight="1">
      <c r="A35" s="87" t="s">
        <v>146</v>
      </c>
      <c r="B35" s="87"/>
      <c r="C35" s="40"/>
      <c r="D35" s="41"/>
      <c r="E35" s="60"/>
      <c r="F35" s="41" t="s">
        <v>148</v>
      </c>
      <c r="G35" s="61"/>
      <c r="H35" s="62"/>
      <c r="I35" s="63"/>
    </row>
    <row r="36" spans="1:8" ht="18" customHeight="1">
      <c r="A36" s="31" t="s">
        <v>113</v>
      </c>
      <c r="B36" s="31"/>
      <c r="C36" s="24"/>
      <c r="D36" s="16"/>
      <c r="F36" s="32" t="s">
        <v>150</v>
      </c>
      <c r="G36" s="10"/>
      <c r="H36" s="11"/>
    </row>
    <row r="37" spans="1:8" ht="18" customHeight="1">
      <c r="A37"/>
      <c r="B37" s="112"/>
      <c r="C37"/>
      <c r="D37"/>
      <c r="E37"/>
      <c r="F37" s="113" t="s">
        <v>147</v>
      </c>
      <c r="G37"/>
      <c r="H37"/>
    </row>
    <row r="38" spans="1:8" s="3" customFormat="1" ht="46.5" customHeight="1">
      <c r="A38"/>
      <c r="B38"/>
      <c r="C38"/>
      <c r="D38"/>
      <c r="E38"/>
      <c r="F38"/>
      <c r="G38"/>
      <c r="H38"/>
    </row>
    <row r="39" spans="1:8" s="4" customFormat="1" ht="16.5" customHeight="1">
      <c r="A39"/>
      <c r="B39"/>
      <c r="C39"/>
      <c r="D39"/>
      <c r="E39"/>
      <c r="F39"/>
      <c r="G39"/>
      <c r="H39"/>
    </row>
    <row r="40" spans="1:8" s="4" customFormat="1" ht="15" customHeight="1">
      <c r="A40"/>
      <c r="B40"/>
      <c r="C40"/>
      <c r="D40"/>
      <c r="E40"/>
      <c r="F40"/>
      <c r="G40"/>
      <c r="H40"/>
    </row>
    <row r="41" spans="1:8" s="4" customFormat="1" ht="16.5">
      <c r="A41"/>
      <c r="B41"/>
      <c r="C41"/>
      <c r="D41"/>
      <c r="E41"/>
      <c r="F41"/>
      <c r="G41"/>
      <c r="H41"/>
    </row>
    <row r="42" spans="1:8" s="4" customFormat="1" ht="15" customHeight="1">
      <c r="A42"/>
      <c r="B42"/>
      <c r="C42"/>
      <c r="D42"/>
      <c r="E42"/>
      <c r="F42"/>
      <c r="G42"/>
      <c r="H42"/>
    </row>
    <row r="43" spans="1:8" s="4" customFormat="1" ht="15" customHeight="1">
      <c r="A43"/>
      <c r="B43"/>
      <c r="C43"/>
      <c r="D43"/>
      <c r="E43"/>
      <c r="F43"/>
      <c r="G43"/>
      <c r="H43"/>
    </row>
    <row r="44" spans="1:8" s="4" customFormat="1" ht="15" customHeight="1">
      <c r="A44"/>
      <c r="B44"/>
      <c r="C44"/>
      <c r="D44"/>
      <c r="E44"/>
      <c r="F44"/>
      <c r="G44"/>
      <c r="H44"/>
    </row>
    <row r="45" spans="1:8" s="4" customFormat="1" ht="15" customHeight="1">
      <c r="A45"/>
      <c r="B45"/>
      <c r="C45"/>
      <c r="D45"/>
      <c r="E45"/>
      <c r="F45"/>
      <c r="G45"/>
      <c r="H45"/>
    </row>
    <row r="46" spans="1:8" s="4" customFormat="1" ht="15" customHeight="1">
      <c r="A46"/>
      <c r="B46"/>
      <c r="C46"/>
      <c r="D46"/>
      <c r="E46"/>
      <c r="F46"/>
      <c r="G46"/>
      <c r="H46"/>
    </row>
    <row r="47" spans="1:8" s="4" customFormat="1" ht="16.5" customHeight="1">
      <c r="A47"/>
      <c r="B47"/>
      <c r="C47"/>
      <c r="D47"/>
      <c r="E47"/>
      <c r="F47"/>
      <c r="G47"/>
      <c r="H47"/>
    </row>
    <row r="48" spans="1:8" s="4" customFormat="1" ht="16.5">
      <c r="A48"/>
      <c r="B48"/>
      <c r="C48"/>
      <c r="D48"/>
      <c r="E48"/>
      <c r="F48"/>
      <c r="G48"/>
      <c r="H48"/>
    </row>
    <row r="49" spans="1:8" s="4" customFormat="1" ht="16.5" customHeight="1">
      <c r="A49"/>
      <c r="B49"/>
      <c r="C49"/>
      <c r="D49"/>
      <c r="E49"/>
      <c r="F49"/>
      <c r="G49"/>
      <c r="H49"/>
    </row>
    <row r="50" spans="1:8" s="4" customFormat="1" ht="16.5" customHeight="1">
      <c r="A50"/>
      <c r="B50"/>
      <c r="C50"/>
      <c r="D50"/>
      <c r="E50"/>
      <c r="F50"/>
      <c r="G50"/>
      <c r="H50"/>
    </row>
    <row r="51" spans="1:8" s="4" customFormat="1" ht="15" customHeight="1">
      <c r="A51"/>
      <c r="B51"/>
      <c r="C51"/>
      <c r="D51"/>
      <c r="E51"/>
      <c r="F51"/>
      <c r="G51"/>
      <c r="H51"/>
    </row>
    <row r="52" spans="1:8" s="4" customFormat="1" ht="16.5">
      <c r="A52" s="6"/>
      <c r="B52"/>
      <c r="C52"/>
      <c r="D52"/>
      <c r="E52"/>
      <c r="F52"/>
      <c r="G52"/>
      <c r="H52"/>
    </row>
    <row r="53" spans="1:8" s="4" customFormat="1" ht="16.5">
      <c r="A53" s="6"/>
      <c r="B53"/>
      <c r="C53"/>
      <c r="D53"/>
      <c r="E53"/>
      <c r="F53"/>
      <c r="G53"/>
      <c r="H53"/>
    </row>
    <row r="54" spans="1:8" s="4" customFormat="1" ht="15" customHeight="1">
      <c r="A54" s="6"/>
      <c r="B54"/>
      <c r="C54"/>
      <c r="D54"/>
      <c r="E54"/>
      <c r="F54"/>
      <c r="G54"/>
      <c r="H54"/>
    </row>
    <row r="55" spans="1:8" s="4" customFormat="1" ht="16.5">
      <c r="A55"/>
      <c r="B55"/>
      <c r="C55"/>
      <c r="D55"/>
      <c r="E55"/>
      <c r="F55"/>
      <c r="G55"/>
      <c r="H55"/>
    </row>
    <row r="56" spans="1:8" s="4" customFormat="1" ht="16.5">
      <c r="A56"/>
      <c r="B56"/>
      <c r="C56"/>
      <c r="D56"/>
      <c r="E56"/>
      <c r="F56"/>
      <c r="G56"/>
      <c r="H56"/>
    </row>
    <row r="57" spans="1:8" s="4" customFormat="1" ht="16.5">
      <c r="A57"/>
      <c r="B57"/>
      <c r="C57"/>
      <c r="D57"/>
      <c r="E57"/>
      <c r="F57"/>
      <c r="G57"/>
      <c r="H57"/>
    </row>
    <row r="58" spans="1:8" s="4" customFormat="1" ht="15" customHeight="1">
      <c r="A58"/>
      <c r="B58"/>
      <c r="C58"/>
      <c r="D58"/>
      <c r="E58"/>
      <c r="F58"/>
      <c r="G58"/>
      <c r="H58"/>
    </row>
    <row r="59" spans="1:8" s="4" customFormat="1" ht="16.5">
      <c r="A59"/>
      <c r="B59"/>
      <c r="C59"/>
      <c r="D59"/>
      <c r="E59"/>
      <c r="F59"/>
      <c r="G59"/>
      <c r="H59"/>
    </row>
    <row r="60" spans="1:8" s="4" customFormat="1" ht="15" customHeight="1">
      <c r="A60"/>
      <c r="B60"/>
      <c r="C60"/>
      <c r="D60"/>
      <c r="E60"/>
      <c r="F60"/>
      <c r="G60"/>
      <c r="H60"/>
    </row>
    <row r="61" spans="1:8" s="4" customFormat="1" ht="16.5">
      <c r="A61"/>
      <c r="B61"/>
      <c r="C61"/>
      <c r="D61"/>
      <c r="E61"/>
      <c r="F61"/>
      <c r="G61"/>
      <c r="H61"/>
    </row>
    <row r="62" spans="1:8" s="4" customFormat="1" ht="15" customHeight="1">
      <c r="A62"/>
      <c r="B62"/>
      <c r="C62"/>
      <c r="D62"/>
      <c r="E62"/>
      <c r="F62"/>
      <c r="G62"/>
      <c r="H62"/>
    </row>
    <row r="63" spans="1:8" s="4" customFormat="1" ht="16.5">
      <c r="A63"/>
      <c r="B63"/>
      <c r="C63"/>
      <c r="D63"/>
      <c r="E63"/>
      <c r="F63"/>
      <c r="G63"/>
      <c r="H63"/>
    </row>
    <row r="64" spans="1:8" s="4" customFormat="1" ht="16.5">
      <c r="A64"/>
      <c r="B64"/>
      <c r="C64"/>
      <c r="D64"/>
      <c r="E64"/>
      <c r="F64"/>
      <c r="G64"/>
      <c r="H64"/>
    </row>
    <row r="65" spans="1:8" s="4" customFormat="1" ht="16.5">
      <c r="A65"/>
      <c r="B65"/>
      <c r="C65"/>
      <c r="D65"/>
      <c r="E65"/>
      <c r="F65"/>
      <c r="G65"/>
      <c r="H65"/>
    </row>
    <row r="66" spans="1:8" s="4" customFormat="1" ht="16.5">
      <c r="A66"/>
      <c r="B66"/>
      <c r="C66"/>
      <c r="D66"/>
      <c r="E66"/>
      <c r="F66"/>
      <c r="G66"/>
      <c r="H66"/>
    </row>
    <row r="67" spans="1:8" s="4" customFormat="1" ht="16.5">
      <c r="A67" s="7"/>
      <c r="B67"/>
      <c r="C67"/>
      <c r="D67"/>
      <c r="E67"/>
      <c r="F67"/>
      <c r="G67"/>
      <c r="H67"/>
    </row>
  </sheetData>
  <sheetProtection/>
  <mergeCells count="8">
    <mergeCell ref="F5:H5"/>
    <mergeCell ref="F1:I1"/>
    <mergeCell ref="F2:I2"/>
    <mergeCell ref="A4:B4"/>
    <mergeCell ref="A1:E1"/>
    <mergeCell ref="A3:E3"/>
    <mergeCell ref="F3:I3"/>
    <mergeCell ref="A2:E2"/>
  </mergeCells>
  <printOptions horizontalCentered="1"/>
  <pageMargins left="0.7874015748031497" right="0.7874015748031497" top="1.3779527559055118" bottom="0.7086614173228347" header="0.3937007874015748" footer="0.3937007874015748"/>
  <pageSetup firstPageNumber="392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90" zoomScaleSheetLayoutView="90" zoomScalePageLayoutView="0" workbookViewId="0" topLeftCell="A1">
      <selection activeCell="I16" sqref="I16"/>
    </sheetView>
  </sheetViews>
  <sheetFormatPr defaultColWidth="9.00390625" defaultRowHeight="15.75"/>
  <cols>
    <col min="1" max="1" width="2.125" style="2" customWidth="1"/>
    <col min="2" max="2" width="35.125" style="2" customWidth="1"/>
    <col min="3" max="3" width="1.625" style="2" customWidth="1"/>
    <col min="4" max="4" width="18.625" style="5" customWidth="1"/>
    <col min="5" max="5" width="22.625" style="5" customWidth="1"/>
    <col min="6" max="6" width="7.00390625" style="5" customWidth="1"/>
    <col min="7" max="7" width="2.625" style="5" customWidth="1"/>
    <col min="8" max="8" width="20.375" style="5" customWidth="1"/>
    <col min="9" max="9" width="49.875" style="1" customWidth="1"/>
    <col min="10" max="16384" width="9.00390625" style="1" customWidth="1"/>
  </cols>
  <sheetData>
    <row r="1" spans="1:9" s="14" customFormat="1" ht="24.75" customHeight="1">
      <c r="A1" s="133" t="s">
        <v>142</v>
      </c>
      <c r="B1" s="124"/>
      <c r="C1" s="124"/>
      <c r="D1" s="124"/>
      <c r="E1" s="125"/>
      <c r="F1" s="135" t="s">
        <v>141</v>
      </c>
      <c r="G1" s="135"/>
      <c r="H1" s="135"/>
      <c r="I1" s="135"/>
    </row>
    <row r="2" spans="2:9" s="15" customFormat="1" ht="24.75" customHeight="1">
      <c r="B2" s="134" t="s">
        <v>89</v>
      </c>
      <c r="C2" s="134"/>
      <c r="D2" s="134"/>
      <c r="E2" s="125"/>
      <c r="F2" s="136" t="s">
        <v>87</v>
      </c>
      <c r="G2" s="137"/>
      <c r="H2" s="137"/>
      <c r="I2" s="137"/>
    </row>
    <row r="3" spans="1:9" s="15" customFormat="1" ht="21" customHeight="1">
      <c r="A3" s="126" t="s">
        <v>143</v>
      </c>
      <c r="B3" s="127"/>
      <c r="C3" s="127"/>
      <c r="D3" s="127"/>
      <c r="E3" s="128"/>
      <c r="F3" s="140">
        <v>2011</v>
      </c>
      <c r="G3" s="119"/>
      <c r="H3" s="119"/>
      <c r="I3" s="119"/>
    </row>
    <row r="4" spans="1:9" s="19" customFormat="1" ht="21" customHeight="1" thickBot="1">
      <c r="A4" s="121" t="s">
        <v>68</v>
      </c>
      <c r="B4" s="122"/>
      <c r="C4" s="23"/>
      <c r="D4" s="121"/>
      <c r="E4" s="122"/>
      <c r="F4" s="37"/>
      <c r="G4" s="18"/>
      <c r="I4" s="39" t="s">
        <v>137</v>
      </c>
    </row>
    <row r="5" spans="1:9" s="3" customFormat="1" ht="30" customHeight="1">
      <c r="A5" s="138" t="s">
        <v>66</v>
      </c>
      <c r="B5" s="139"/>
      <c r="C5" s="43"/>
      <c r="D5" s="42" t="s">
        <v>63</v>
      </c>
      <c r="E5" s="47" t="s">
        <v>64</v>
      </c>
      <c r="F5" s="115" t="s">
        <v>90</v>
      </c>
      <c r="G5" s="116"/>
      <c r="H5" s="117"/>
      <c r="I5" s="88" t="s">
        <v>96</v>
      </c>
    </row>
    <row r="6" spans="1:9" s="13" customFormat="1" ht="15.75" customHeight="1">
      <c r="A6" s="142" t="s">
        <v>136</v>
      </c>
      <c r="B6" s="142"/>
      <c r="C6" s="53"/>
      <c r="D6" s="109">
        <f>SUM(D7:D15)</f>
        <v>255934464</v>
      </c>
      <c r="E6" s="105">
        <f>SUM(E7:E15)</f>
        <v>135454738572</v>
      </c>
      <c r="F6" s="34"/>
      <c r="G6" s="34"/>
      <c r="H6" s="34">
        <f>E6/D6</f>
        <v>529.2555619707396</v>
      </c>
      <c r="I6" s="59" t="s">
        <v>129</v>
      </c>
    </row>
    <row r="7" spans="1:9" s="4" customFormat="1" ht="15.75" customHeight="1">
      <c r="A7" s="75"/>
      <c r="B7" s="75" t="s">
        <v>119</v>
      </c>
      <c r="C7" s="45"/>
      <c r="D7" s="110">
        <v>241936</v>
      </c>
      <c r="E7" s="106">
        <v>226900482</v>
      </c>
      <c r="F7" s="35"/>
      <c r="G7" s="35"/>
      <c r="H7" s="35">
        <f aca="true" t="shared" si="0" ref="H7:H28">E7/D7</f>
        <v>937.8533248462403</v>
      </c>
      <c r="I7" s="65" t="s">
        <v>38</v>
      </c>
    </row>
    <row r="8" spans="1:9" s="4" customFormat="1" ht="15.75" customHeight="1">
      <c r="A8" s="75"/>
      <c r="B8" s="76" t="s">
        <v>39</v>
      </c>
      <c r="C8" s="45"/>
      <c r="D8" s="95">
        <v>4035</v>
      </c>
      <c r="E8" s="107">
        <v>4003118</v>
      </c>
      <c r="F8" s="36"/>
      <c r="G8" s="36"/>
      <c r="H8" s="35">
        <f>E8/D8</f>
        <v>992.0986369268898</v>
      </c>
      <c r="I8" s="66" t="s">
        <v>40</v>
      </c>
    </row>
    <row r="9" spans="1:9" s="4" customFormat="1" ht="15.75" customHeight="1">
      <c r="A9" s="75"/>
      <c r="B9" s="77" t="s">
        <v>101</v>
      </c>
      <c r="C9" s="46"/>
      <c r="D9" s="111">
        <v>33474</v>
      </c>
      <c r="E9" s="98">
        <v>81358937</v>
      </c>
      <c r="F9" s="28"/>
      <c r="G9" s="28"/>
      <c r="H9" s="35">
        <f t="shared" si="0"/>
        <v>2430.5113520941627</v>
      </c>
      <c r="I9" s="65" t="s">
        <v>41</v>
      </c>
    </row>
    <row r="10" spans="1:9" s="4" customFormat="1" ht="15.75" customHeight="1">
      <c r="A10" s="75"/>
      <c r="B10" s="75" t="s">
        <v>102</v>
      </c>
      <c r="C10" s="45"/>
      <c r="D10" s="103">
        <v>242647</v>
      </c>
      <c r="E10" s="98">
        <v>132642583</v>
      </c>
      <c r="F10" s="28"/>
      <c r="G10" s="28"/>
      <c r="H10" s="35">
        <f t="shared" si="0"/>
        <v>546.6483533692978</v>
      </c>
      <c r="I10" s="65" t="s">
        <v>34</v>
      </c>
    </row>
    <row r="11" spans="1:9" s="4" customFormat="1" ht="15.75" customHeight="1">
      <c r="A11" s="75"/>
      <c r="B11" s="75" t="s">
        <v>103</v>
      </c>
      <c r="C11" s="45"/>
      <c r="D11" s="103">
        <v>190881167</v>
      </c>
      <c r="E11" s="98">
        <v>87201821573</v>
      </c>
      <c r="F11" s="28"/>
      <c r="G11" s="28"/>
      <c r="H11" s="35">
        <f t="shared" si="0"/>
        <v>456.83826719793683</v>
      </c>
      <c r="I11" s="65" t="s">
        <v>37</v>
      </c>
    </row>
    <row r="12" spans="1:9" s="4" customFormat="1" ht="15.75" customHeight="1">
      <c r="A12" s="75"/>
      <c r="B12" s="75" t="s">
        <v>42</v>
      </c>
      <c r="C12" s="45"/>
      <c r="D12" s="103">
        <v>28517477</v>
      </c>
      <c r="E12" s="98">
        <v>31252521975</v>
      </c>
      <c r="F12" s="28"/>
      <c r="G12" s="28"/>
      <c r="H12" s="35">
        <f t="shared" si="0"/>
        <v>1095.9076770711517</v>
      </c>
      <c r="I12" s="65" t="s">
        <v>43</v>
      </c>
    </row>
    <row r="13" spans="1:9" s="4" customFormat="1" ht="15.75" customHeight="1">
      <c r="A13" s="75"/>
      <c r="B13" s="75" t="s">
        <v>44</v>
      </c>
      <c r="C13" s="45"/>
      <c r="D13" s="103">
        <v>34973134</v>
      </c>
      <c r="E13" s="98">
        <v>15678290770</v>
      </c>
      <c r="F13" s="28"/>
      <c r="G13" s="28"/>
      <c r="H13" s="35">
        <f t="shared" si="0"/>
        <v>448.2952763112394</v>
      </c>
      <c r="I13" s="65" t="s">
        <v>45</v>
      </c>
    </row>
    <row r="14" spans="1:9" s="4" customFormat="1" ht="15.75" customHeight="1">
      <c r="A14" s="75"/>
      <c r="B14" s="75" t="s">
        <v>118</v>
      </c>
      <c r="C14" s="45"/>
      <c r="D14" s="103">
        <v>993500</v>
      </c>
      <c r="E14" s="98">
        <v>783209701</v>
      </c>
      <c r="F14" s="28"/>
      <c r="G14" s="28"/>
      <c r="H14" s="35">
        <f t="shared" si="0"/>
        <v>788.3338711625566</v>
      </c>
      <c r="I14" s="67" t="s">
        <v>123</v>
      </c>
    </row>
    <row r="15" spans="1:9" s="4" customFormat="1" ht="15.75" customHeight="1">
      <c r="A15" s="75"/>
      <c r="B15" s="75" t="s">
        <v>104</v>
      </c>
      <c r="C15" s="45"/>
      <c r="D15" s="103">
        <v>47094</v>
      </c>
      <c r="E15" s="98">
        <v>93989433</v>
      </c>
      <c r="F15" s="28"/>
      <c r="G15" s="28"/>
      <c r="H15" s="35">
        <f t="shared" si="0"/>
        <v>1995.7836030067524</v>
      </c>
      <c r="I15" s="67" t="s">
        <v>121</v>
      </c>
    </row>
    <row r="16" spans="1:9" s="13" customFormat="1" ht="15.75" customHeight="1">
      <c r="A16" s="141" t="s">
        <v>131</v>
      </c>
      <c r="B16" s="141"/>
      <c r="C16" s="53"/>
      <c r="D16" s="90">
        <f>SUM(D17:D18)</f>
        <v>707007</v>
      </c>
      <c r="E16" s="100">
        <f>SUM(E17:E18)</f>
        <v>143526120</v>
      </c>
      <c r="F16" s="27"/>
      <c r="G16" s="27"/>
      <c r="H16" s="34">
        <f t="shared" si="0"/>
        <v>203.00523191425262</v>
      </c>
      <c r="I16" s="59" t="s">
        <v>149</v>
      </c>
    </row>
    <row r="17" spans="1:9" s="4" customFormat="1" ht="15.75" customHeight="1">
      <c r="A17" s="72"/>
      <c r="B17" s="72" t="s">
        <v>57</v>
      </c>
      <c r="C17" s="45"/>
      <c r="D17" s="103">
        <v>601968</v>
      </c>
      <c r="E17" s="98">
        <v>122273475</v>
      </c>
      <c r="F17" s="28"/>
      <c r="G17" s="28"/>
      <c r="H17" s="35">
        <f t="shared" si="0"/>
        <v>203.12288194721313</v>
      </c>
      <c r="I17" s="58" t="s">
        <v>58</v>
      </c>
    </row>
    <row r="18" spans="1:9" s="4" customFormat="1" ht="15.75" customHeight="1">
      <c r="A18" s="72"/>
      <c r="B18" s="72" t="s">
        <v>106</v>
      </c>
      <c r="C18" s="45"/>
      <c r="D18" s="103">
        <v>105039</v>
      </c>
      <c r="E18" s="98">
        <v>21252645</v>
      </c>
      <c r="F18" s="28"/>
      <c r="G18" s="28"/>
      <c r="H18" s="35">
        <f t="shared" si="0"/>
        <v>202.33099134607147</v>
      </c>
      <c r="I18" s="58" t="s">
        <v>124</v>
      </c>
    </row>
    <row r="19" spans="1:9" s="13" customFormat="1" ht="15.75" customHeight="1">
      <c r="A19" s="141" t="s">
        <v>132</v>
      </c>
      <c r="B19" s="141"/>
      <c r="C19" s="53"/>
      <c r="D19" s="90">
        <v>74475560</v>
      </c>
      <c r="E19" s="100">
        <v>23893360007</v>
      </c>
      <c r="F19" s="27"/>
      <c r="G19" s="27"/>
      <c r="H19" s="34">
        <f>E19/D19</f>
        <v>320.82148837820085</v>
      </c>
      <c r="I19" s="59" t="s">
        <v>70</v>
      </c>
    </row>
    <row r="20" spans="1:9" s="13" customFormat="1" ht="15.75" customHeight="1">
      <c r="A20" s="141" t="s">
        <v>133</v>
      </c>
      <c r="B20" s="141"/>
      <c r="C20" s="53"/>
      <c r="D20" s="90">
        <f>SUM(D21:D29)</f>
        <v>512907</v>
      </c>
      <c r="E20" s="100">
        <f>SUM(E21:E29)</f>
        <v>1423487940</v>
      </c>
      <c r="F20" s="27"/>
      <c r="G20" s="27"/>
      <c r="H20" s="34">
        <f t="shared" si="0"/>
        <v>2775.333423018208</v>
      </c>
      <c r="I20" s="59" t="s">
        <v>71</v>
      </c>
    </row>
    <row r="21" spans="1:9" s="4" customFormat="1" ht="15.75" customHeight="1">
      <c r="A21" s="72"/>
      <c r="B21" s="73" t="s">
        <v>107</v>
      </c>
      <c r="C21" s="45"/>
      <c r="D21" s="104">
        <v>9130</v>
      </c>
      <c r="E21" s="98">
        <v>13387158</v>
      </c>
      <c r="F21" s="28" t="s">
        <v>65</v>
      </c>
      <c r="G21" s="28"/>
      <c r="H21" s="35">
        <f t="shared" si="0"/>
        <v>1466.2823658269442</v>
      </c>
      <c r="I21" s="58" t="s">
        <v>72</v>
      </c>
    </row>
    <row r="22" spans="1:9" s="4" customFormat="1" ht="24.75" customHeight="1">
      <c r="A22" s="72"/>
      <c r="B22" s="73" t="s">
        <v>108</v>
      </c>
      <c r="C22" s="45"/>
      <c r="D22" s="103">
        <v>14572</v>
      </c>
      <c r="E22" s="98">
        <v>23965944</v>
      </c>
      <c r="F22" s="28"/>
      <c r="G22" s="28"/>
      <c r="H22" s="35">
        <f t="shared" si="0"/>
        <v>1644.6571506999726</v>
      </c>
      <c r="I22" s="58" t="s">
        <v>138</v>
      </c>
    </row>
    <row r="23" spans="1:9" s="4" customFormat="1" ht="24.75" customHeight="1">
      <c r="A23" s="72"/>
      <c r="B23" s="73" t="s">
        <v>109</v>
      </c>
      <c r="C23" s="45"/>
      <c r="D23" s="104">
        <v>29916</v>
      </c>
      <c r="E23" s="98">
        <v>52943151</v>
      </c>
      <c r="F23" s="28"/>
      <c r="G23" s="28"/>
      <c r="H23" s="35">
        <f t="shared" si="0"/>
        <v>1769.7269354191737</v>
      </c>
      <c r="I23" s="58" t="s">
        <v>75</v>
      </c>
    </row>
    <row r="24" spans="1:9" s="4" customFormat="1" ht="15.75" customHeight="1">
      <c r="A24" s="72"/>
      <c r="B24" s="73" t="s">
        <v>110</v>
      </c>
      <c r="C24" s="45"/>
      <c r="D24" s="103">
        <v>197750</v>
      </c>
      <c r="E24" s="98">
        <v>699585950</v>
      </c>
      <c r="F24" s="28"/>
      <c r="G24" s="28"/>
      <c r="H24" s="35">
        <f t="shared" si="0"/>
        <v>3537.729203539823</v>
      </c>
      <c r="I24" s="58" t="s">
        <v>73</v>
      </c>
    </row>
    <row r="25" spans="1:9" s="4" customFormat="1" ht="15.75" customHeight="1">
      <c r="A25" s="72"/>
      <c r="B25" s="73" t="s">
        <v>46</v>
      </c>
      <c r="C25" s="45"/>
      <c r="D25" s="104">
        <v>81234</v>
      </c>
      <c r="E25" s="98">
        <v>132541529</v>
      </c>
      <c r="F25" s="28"/>
      <c r="G25" s="28"/>
      <c r="H25" s="35">
        <f t="shared" si="0"/>
        <v>1631.6016569416747</v>
      </c>
      <c r="I25" s="58" t="s">
        <v>76</v>
      </c>
    </row>
    <row r="26" spans="1:9" s="4" customFormat="1" ht="15.75" customHeight="1">
      <c r="A26" s="72"/>
      <c r="B26" s="73" t="s">
        <v>47</v>
      </c>
      <c r="C26" s="45"/>
      <c r="D26" s="104">
        <v>79010</v>
      </c>
      <c r="E26" s="98">
        <v>328844545</v>
      </c>
      <c r="F26" s="28"/>
      <c r="G26" s="28"/>
      <c r="H26" s="35">
        <f t="shared" si="0"/>
        <v>4162.062333881787</v>
      </c>
      <c r="I26" s="58" t="s">
        <v>77</v>
      </c>
    </row>
    <row r="27" spans="1:9" s="4" customFormat="1" ht="24.75" customHeight="1">
      <c r="A27" s="72"/>
      <c r="B27" s="73" t="s">
        <v>48</v>
      </c>
      <c r="C27" s="45"/>
      <c r="D27" s="103">
        <v>91413</v>
      </c>
      <c r="E27" s="98">
        <v>157108646</v>
      </c>
      <c r="F27" s="28"/>
      <c r="G27" s="28"/>
      <c r="H27" s="35">
        <f t="shared" si="0"/>
        <v>1718.6685263583954</v>
      </c>
      <c r="I27" s="58" t="s">
        <v>78</v>
      </c>
    </row>
    <row r="28" spans="1:9" s="4" customFormat="1" ht="15.75" customHeight="1">
      <c r="A28" s="72"/>
      <c r="B28" s="73" t="s">
        <v>69</v>
      </c>
      <c r="C28" s="45"/>
      <c r="D28" s="95">
        <v>9882</v>
      </c>
      <c r="E28" s="99">
        <v>15111017</v>
      </c>
      <c r="F28" s="28"/>
      <c r="G28" s="28"/>
      <c r="H28" s="35">
        <f t="shared" si="0"/>
        <v>1529.1456182958916</v>
      </c>
      <c r="I28" s="58" t="s">
        <v>91</v>
      </c>
    </row>
    <row r="29" spans="1:9" s="4" customFormat="1" ht="15.75" customHeight="1" hidden="1">
      <c r="A29" s="72"/>
      <c r="B29" s="72" t="s">
        <v>49</v>
      </c>
      <c r="C29" s="45"/>
      <c r="D29" s="95">
        <v>0</v>
      </c>
      <c r="E29" s="99">
        <v>0</v>
      </c>
      <c r="F29" s="28"/>
      <c r="G29" s="28"/>
      <c r="H29" s="35" t="e">
        <f>E29/D29</f>
        <v>#DIV/0!</v>
      </c>
      <c r="I29" s="58" t="s">
        <v>74</v>
      </c>
    </row>
    <row r="30" spans="1:9" s="13" customFormat="1" ht="15.75" customHeight="1">
      <c r="A30" s="141" t="s">
        <v>134</v>
      </c>
      <c r="B30" s="141"/>
      <c r="C30" s="53"/>
      <c r="D30" s="90">
        <f>SUM(D31:D37)</f>
        <v>77463</v>
      </c>
      <c r="E30" s="100">
        <f>SUM(E31:E37)</f>
        <v>785557062</v>
      </c>
      <c r="F30" s="27"/>
      <c r="G30" s="27"/>
      <c r="H30" s="34">
        <f>E30/D30</f>
        <v>10141.061693970025</v>
      </c>
      <c r="I30" s="59" t="s">
        <v>53</v>
      </c>
    </row>
    <row r="31" spans="1:9" s="4" customFormat="1" ht="15.75" customHeight="1">
      <c r="A31" s="72"/>
      <c r="B31" s="73" t="s">
        <v>50</v>
      </c>
      <c r="C31" s="45"/>
      <c r="D31" s="104">
        <v>2727</v>
      </c>
      <c r="E31" s="98">
        <v>20290612</v>
      </c>
      <c r="F31" s="28"/>
      <c r="G31" s="28"/>
      <c r="H31" s="35">
        <f>E31/D31</f>
        <v>7440.635130179685</v>
      </c>
      <c r="I31" s="58" t="s">
        <v>56</v>
      </c>
    </row>
    <row r="32" spans="1:9" s="4" customFormat="1" ht="23.25" customHeight="1">
      <c r="A32" s="72"/>
      <c r="B32" s="73" t="s">
        <v>144</v>
      </c>
      <c r="C32" s="45"/>
      <c r="D32" s="104">
        <v>1412</v>
      </c>
      <c r="E32" s="98">
        <v>1198560</v>
      </c>
      <c r="F32" s="28"/>
      <c r="G32" s="28"/>
      <c r="H32" s="35">
        <f>E32/D32</f>
        <v>848.8385269121814</v>
      </c>
      <c r="I32" s="58" t="s">
        <v>145</v>
      </c>
    </row>
    <row r="33" spans="1:9" s="4" customFormat="1" ht="26.25" customHeight="1">
      <c r="A33" s="72"/>
      <c r="B33" s="73" t="s">
        <v>111</v>
      </c>
      <c r="C33" s="46"/>
      <c r="D33" s="103">
        <v>3734</v>
      </c>
      <c r="E33" s="98">
        <v>29211559</v>
      </c>
      <c r="F33" s="28"/>
      <c r="G33" s="28"/>
      <c r="H33" s="35">
        <f aca="true" t="shared" si="1" ref="H33:H38">E33/D33</f>
        <v>7823.127745045527</v>
      </c>
      <c r="I33" s="58" t="s">
        <v>84</v>
      </c>
    </row>
    <row r="34" spans="1:9" s="4" customFormat="1" ht="15.75" customHeight="1">
      <c r="A34" s="72"/>
      <c r="B34" s="78" t="s">
        <v>51</v>
      </c>
      <c r="C34" s="45"/>
      <c r="D34" s="103">
        <v>50798</v>
      </c>
      <c r="E34" s="98">
        <v>572320908</v>
      </c>
      <c r="F34" s="28"/>
      <c r="G34" s="28"/>
      <c r="H34" s="35">
        <f t="shared" si="1"/>
        <v>11266.603173353282</v>
      </c>
      <c r="I34" s="58" t="s">
        <v>55</v>
      </c>
    </row>
    <row r="35" spans="1:9" s="4" customFormat="1" ht="24.75" customHeight="1">
      <c r="A35" s="72"/>
      <c r="B35" s="78" t="s">
        <v>115</v>
      </c>
      <c r="C35" s="45"/>
      <c r="D35" s="104">
        <v>14618</v>
      </c>
      <c r="E35" s="98">
        <v>120448839</v>
      </c>
      <c r="F35" s="28"/>
      <c r="G35" s="28"/>
      <c r="H35" s="35">
        <f t="shared" si="1"/>
        <v>8239.761868928717</v>
      </c>
      <c r="I35" s="58" t="s">
        <v>79</v>
      </c>
    </row>
    <row r="36" spans="1:9" s="4" customFormat="1" ht="24.75" customHeight="1">
      <c r="A36" s="72"/>
      <c r="B36" s="78" t="s">
        <v>52</v>
      </c>
      <c r="C36" s="46"/>
      <c r="D36" s="103">
        <v>1300</v>
      </c>
      <c r="E36" s="98">
        <v>13876206</v>
      </c>
      <c r="F36" s="28"/>
      <c r="G36" s="28"/>
      <c r="H36" s="35">
        <f t="shared" si="1"/>
        <v>10674.004615384616</v>
      </c>
      <c r="I36" s="58" t="s">
        <v>80</v>
      </c>
    </row>
    <row r="37" spans="1:9" s="4" customFormat="1" ht="24.75" customHeight="1">
      <c r="A37" s="21"/>
      <c r="B37" s="78" t="s">
        <v>120</v>
      </c>
      <c r="C37" s="46"/>
      <c r="D37" s="103">
        <v>2874</v>
      </c>
      <c r="E37" s="98">
        <v>28210378</v>
      </c>
      <c r="F37" s="28"/>
      <c r="G37" s="28"/>
      <c r="H37" s="35">
        <f t="shared" si="1"/>
        <v>9815.719554627696</v>
      </c>
      <c r="I37" s="58" t="s">
        <v>81</v>
      </c>
    </row>
    <row r="38" spans="1:9" s="13" customFormat="1" ht="15.75" customHeight="1" thickBot="1">
      <c r="A38" s="132" t="s">
        <v>135</v>
      </c>
      <c r="B38" s="132"/>
      <c r="C38" s="49"/>
      <c r="D38" s="114">
        <v>2416972</v>
      </c>
      <c r="E38" s="108">
        <v>980544169</v>
      </c>
      <c r="F38" s="50"/>
      <c r="G38" s="50"/>
      <c r="H38" s="51">
        <f t="shared" si="1"/>
        <v>405.6911577792378</v>
      </c>
      <c r="I38" s="69" t="s">
        <v>54</v>
      </c>
    </row>
    <row r="39" spans="1:8" s="4" customFormat="1" ht="14.25" customHeight="1">
      <c r="A39"/>
      <c r="B39"/>
      <c r="C39"/>
      <c r="D39"/>
      <c r="E39"/>
      <c r="F39"/>
      <c r="G39"/>
      <c r="H39"/>
    </row>
    <row r="40" spans="1:8" s="4" customFormat="1" ht="14.25" customHeight="1">
      <c r="A40"/>
      <c r="B40"/>
      <c r="C40"/>
      <c r="D40"/>
      <c r="E40"/>
      <c r="F40"/>
      <c r="G40"/>
      <c r="H40"/>
    </row>
    <row r="41" spans="1:8" s="4" customFormat="1" ht="14.25" customHeight="1">
      <c r="A41"/>
      <c r="B41"/>
      <c r="C41"/>
      <c r="D41"/>
      <c r="E41"/>
      <c r="F41"/>
      <c r="G41"/>
      <c r="H41"/>
    </row>
    <row r="42" spans="1:8" s="4" customFormat="1" ht="14.25" customHeight="1">
      <c r="A42"/>
      <c r="B42"/>
      <c r="C42"/>
      <c r="D42"/>
      <c r="E42"/>
      <c r="F42"/>
      <c r="G42"/>
      <c r="H42"/>
    </row>
    <row r="43" spans="1:8" s="4" customFormat="1" ht="14.25" customHeight="1">
      <c r="A43" s="7"/>
      <c r="B43" s="7"/>
      <c r="C43" s="9"/>
      <c r="D43" s="10"/>
      <c r="E43" s="10"/>
      <c r="F43" s="10"/>
      <c r="G43" s="10"/>
      <c r="H43" s="11"/>
    </row>
    <row r="44" s="6" customFormat="1" ht="30.75" customHeight="1">
      <c r="B44" s="20"/>
    </row>
    <row r="45" spans="1:8" s="4" customFormat="1" ht="39.75" customHeight="1">
      <c r="A45"/>
      <c r="B45"/>
      <c r="C45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16.5">
      <c r="A47"/>
      <c r="B47"/>
      <c r="C47"/>
      <c r="D47"/>
      <c r="E47"/>
      <c r="F47"/>
      <c r="G47"/>
      <c r="H47"/>
    </row>
    <row r="48" spans="1:8" s="3" customFormat="1" ht="46.5" customHeight="1">
      <c r="A48"/>
      <c r="B48"/>
      <c r="C48"/>
      <c r="D48"/>
      <c r="E48"/>
      <c r="F48"/>
      <c r="G48"/>
      <c r="H48"/>
    </row>
    <row r="49" spans="1:8" s="4" customFormat="1" ht="16.5" customHeight="1">
      <c r="A49"/>
      <c r="B49"/>
      <c r="C49"/>
      <c r="D49"/>
      <c r="E49"/>
      <c r="F49"/>
      <c r="G49"/>
      <c r="H49"/>
    </row>
    <row r="50" spans="1:8" s="4" customFormat="1" ht="15" customHeight="1">
      <c r="A50"/>
      <c r="B50"/>
      <c r="C50"/>
      <c r="D50"/>
      <c r="E50"/>
      <c r="F50"/>
      <c r="G50"/>
      <c r="H50"/>
    </row>
    <row r="51" spans="1:8" s="4" customFormat="1" ht="16.5">
      <c r="A51"/>
      <c r="B51"/>
      <c r="C51"/>
      <c r="D51"/>
      <c r="E51"/>
      <c r="F51"/>
      <c r="G51"/>
      <c r="H51"/>
    </row>
    <row r="52" spans="1:8" s="4" customFormat="1" ht="15" customHeight="1">
      <c r="A52"/>
      <c r="B52"/>
      <c r="C52"/>
      <c r="D52"/>
      <c r="E52"/>
      <c r="F52"/>
      <c r="G52"/>
      <c r="H52"/>
    </row>
    <row r="53" spans="1:8" s="4" customFormat="1" ht="15" customHeight="1">
      <c r="A53"/>
      <c r="B53"/>
      <c r="C53"/>
      <c r="D53"/>
      <c r="E53"/>
      <c r="F53"/>
      <c r="G53"/>
      <c r="H53"/>
    </row>
    <row r="54" spans="1:8" s="4" customFormat="1" ht="15" customHeight="1">
      <c r="A54"/>
      <c r="B54"/>
      <c r="C54"/>
      <c r="D54"/>
      <c r="E54"/>
      <c r="F54"/>
      <c r="G54"/>
      <c r="H54"/>
    </row>
    <row r="55" spans="1:8" s="4" customFormat="1" ht="15" customHeight="1">
      <c r="A55"/>
      <c r="B55"/>
      <c r="C55"/>
      <c r="D55"/>
      <c r="E55"/>
      <c r="F55"/>
      <c r="G55"/>
      <c r="H55"/>
    </row>
    <row r="56" spans="1:8" s="4" customFormat="1" ht="15" customHeight="1">
      <c r="A56"/>
      <c r="B56"/>
      <c r="C56"/>
      <c r="D56"/>
      <c r="E56"/>
      <c r="F56"/>
      <c r="G56"/>
      <c r="H56"/>
    </row>
    <row r="57" spans="1:8" s="4" customFormat="1" ht="16.5" customHeight="1">
      <c r="A57"/>
      <c r="B57"/>
      <c r="C57"/>
      <c r="D57"/>
      <c r="E57"/>
      <c r="F57"/>
      <c r="G57"/>
      <c r="H57"/>
    </row>
    <row r="58" spans="1:8" s="4" customFormat="1" ht="16.5">
      <c r="A58"/>
      <c r="B58"/>
      <c r="C58"/>
      <c r="D58"/>
      <c r="E58"/>
      <c r="F58"/>
      <c r="G58"/>
      <c r="H58"/>
    </row>
    <row r="59" spans="1:8" s="4" customFormat="1" ht="16.5" customHeight="1">
      <c r="A59"/>
      <c r="B59"/>
      <c r="C59"/>
      <c r="D59"/>
      <c r="E59"/>
      <c r="F59"/>
      <c r="G59"/>
      <c r="H59"/>
    </row>
    <row r="60" spans="1:8" s="4" customFormat="1" ht="16.5" customHeight="1">
      <c r="A60"/>
      <c r="B60"/>
      <c r="C60"/>
      <c r="D60"/>
      <c r="E60"/>
      <c r="F60"/>
      <c r="G60"/>
      <c r="H60"/>
    </row>
    <row r="61" spans="1:8" s="4" customFormat="1" ht="15" customHeight="1">
      <c r="A61"/>
      <c r="B61"/>
      <c r="C61"/>
      <c r="D61"/>
      <c r="E61"/>
      <c r="F61"/>
      <c r="G61"/>
      <c r="H61"/>
    </row>
    <row r="62" spans="1:8" s="4" customFormat="1" ht="16.5">
      <c r="A62"/>
      <c r="B62"/>
      <c r="C62"/>
      <c r="D62"/>
      <c r="E62"/>
      <c r="F62"/>
      <c r="G62"/>
      <c r="H62"/>
    </row>
    <row r="63" spans="1:8" s="4" customFormat="1" ht="16.5">
      <c r="A63"/>
      <c r="B63"/>
      <c r="C63"/>
      <c r="D63"/>
      <c r="E63"/>
      <c r="F63"/>
      <c r="G63"/>
      <c r="H63"/>
    </row>
    <row r="64" spans="1:8" s="4" customFormat="1" ht="15" customHeight="1">
      <c r="A64"/>
      <c r="B64"/>
      <c r="C64"/>
      <c r="D64"/>
      <c r="E64"/>
      <c r="F64"/>
      <c r="G64"/>
      <c r="H64"/>
    </row>
    <row r="65" spans="1:8" s="4" customFormat="1" ht="16.5">
      <c r="A65"/>
      <c r="B65"/>
      <c r="C65"/>
      <c r="D65"/>
      <c r="E65"/>
      <c r="F65"/>
      <c r="G65"/>
      <c r="H65"/>
    </row>
    <row r="66" spans="1:8" s="4" customFormat="1" ht="16.5">
      <c r="A66"/>
      <c r="B66"/>
      <c r="C66"/>
      <c r="D66"/>
      <c r="E66"/>
      <c r="F66"/>
      <c r="G66"/>
      <c r="H66"/>
    </row>
    <row r="67" spans="1:8" s="4" customFormat="1" ht="16.5">
      <c r="A67"/>
      <c r="B67"/>
      <c r="C67"/>
      <c r="D67"/>
      <c r="E67"/>
      <c r="F67"/>
      <c r="G67"/>
      <c r="H67"/>
    </row>
    <row r="68" spans="1:8" s="4" customFormat="1" ht="15" customHeight="1">
      <c r="A68"/>
      <c r="B68"/>
      <c r="C68"/>
      <c r="D68"/>
      <c r="E68"/>
      <c r="F68"/>
      <c r="G68"/>
      <c r="H68"/>
    </row>
    <row r="69" spans="1:8" s="4" customFormat="1" ht="16.5">
      <c r="A69"/>
      <c r="B69"/>
      <c r="C69"/>
      <c r="D69"/>
      <c r="E69"/>
      <c r="F69"/>
      <c r="G69"/>
      <c r="H69"/>
    </row>
    <row r="70" spans="1:8" s="4" customFormat="1" ht="15" customHeight="1">
      <c r="A70"/>
      <c r="B70"/>
      <c r="C70"/>
      <c r="D70"/>
      <c r="E70"/>
      <c r="F70"/>
      <c r="G70"/>
      <c r="H70"/>
    </row>
    <row r="71" spans="1:8" s="4" customFormat="1" ht="16.5">
      <c r="A71"/>
      <c r="B71"/>
      <c r="C71"/>
      <c r="D71"/>
      <c r="E71"/>
      <c r="F71"/>
      <c r="G71"/>
      <c r="H71"/>
    </row>
    <row r="72" spans="1:8" s="4" customFormat="1" ht="15" customHeight="1">
      <c r="A72"/>
      <c r="B72"/>
      <c r="C72"/>
      <c r="D72"/>
      <c r="E72"/>
      <c r="F72"/>
      <c r="G72"/>
      <c r="H72"/>
    </row>
    <row r="73" spans="1:8" s="4" customFormat="1" ht="16.5">
      <c r="A73"/>
      <c r="B73"/>
      <c r="C73"/>
      <c r="D73"/>
      <c r="E73"/>
      <c r="F73"/>
      <c r="G73"/>
      <c r="H73"/>
    </row>
    <row r="74" spans="1:8" s="4" customFormat="1" ht="16.5">
      <c r="A74"/>
      <c r="B74"/>
      <c r="C74"/>
      <c r="D74"/>
      <c r="E74"/>
      <c r="F74"/>
      <c r="G74"/>
      <c r="H74"/>
    </row>
    <row r="75" spans="1:8" s="4" customFormat="1" ht="16.5">
      <c r="A75"/>
      <c r="B75"/>
      <c r="C75"/>
      <c r="D75"/>
      <c r="E75"/>
      <c r="F75"/>
      <c r="G75"/>
      <c r="H75"/>
    </row>
    <row r="76" spans="1:8" s="4" customFormat="1" ht="16.5">
      <c r="A76"/>
      <c r="B76"/>
      <c r="C76"/>
      <c r="D76"/>
      <c r="E76"/>
      <c r="F76"/>
      <c r="G76"/>
      <c r="H76"/>
    </row>
    <row r="77" spans="1:8" s="4" customFormat="1" ht="16.5">
      <c r="A77" s="7"/>
      <c r="B77" s="12"/>
      <c r="C77" s="8"/>
      <c r="D77" s="10"/>
      <c r="E77"/>
      <c r="F77"/>
      <c r="G77"/>
      <c r="H77"/>
    </row>
  </sheetData>
  <sheetProtection/>
  <mergeCells count="16">
    <mergeCell ref="F5:H5"/>
    <mergeCell ref="A16:B16"/>
    <mergeCell ref="A19:B19"/>
    <mergeCell ref="A20:B20"/>
    <mergeCell ref="A30:B30"/>
    <mergeCell ref="A6:B6"/>
    <mergeCell ref="A38:B38"/>
    <mergeCell ref="A1:E1"/>
    <mergeCell ref="B2:E2"/>
    <mergeCell ref="A4:B4"/>
    <mergeCell ref="F1:I1"/>
    <mergeCell ref="F2:I2"/>
    <mergeCell ref="A5:B5"/>
    <mergeCell ref="D4:E4"/>
    <mergeCell ref="F3:I3"/>
    <mergeCell ref="A3:E3"/>
  </mergeCells>
  <printOptions horizontalCentered="1"/>
  <pageMargins left="0.7874015748031497" right="0.7874015748031497" top="1.3779527559055118" bottom="0.7086614173228347" header="0.3937007874015748" footer="0.3937007874015748"/>
  <pageSetup firstPageNumber="394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2012-10-15T01:31:18Z</cp:lastPrinted>
  <dcterms:created xsi:type="dcterms:W3CDTF">1996-12-11T06:22:37Z</dcterms:created>
  <dcterms:modified xsi:type="dcterms:W3CDTF">2012-10-15T01:31:20Z</dcterms:modified>
  <cp:category/>
  <cp:version/>
  <cp:contentType/>
  <cp:contentStatus/>
</cp:coreProperties>
</file>