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表76" sheetId="1" r:id="rId1"/>
  </sheets>
  <definedNames>
    <definedName name="_xlnm.Print_Area" localSheetId="0">'表76'!$A$1:$I$39</definedName>
  </definedNames>
  <calcPr fullCalcOnLoad="1"/>
</workbook>
</file>

<file path=xl/sharedStrings.xml><?xml version="1.0" encoding="utf-8"?>
<sst xmlns="http://schemas.openxmlformats.org/spreadsheetml/2006/main" count="82" uniqueCount="82">
  <si>
    <r>
      <t>表</t>
    </r>
    <r>
      <rPr>
        <sz val="17"/>
        <rFont val="Times New Roman"/>
        <family val="1"/>
      </rPr>
      <t xml:space="preserve"> 76</t>
    </r>
    <r>
      <rPr>
        <sz val="17"/>
        <rFont val="文鼎粗楷"/>
        <family val="3"/>
      </rPr>
      <t>　門診醫療費用申報狀況－按型態別分</t>
    </r>
  </si>
  <si>
    <t>Table 76   Outpatient Medical Benefit Claims by Professional Category</t>
  </si>
  <si>
    <r>
      <t>　　</t>
    </r>
    <r>
      <rPr>
        <sz val="17"/>
        <rFont val="Times New Roman"/>
        <family val="1"/>
      </rPr>
      <t xml:space="preserve">  </t>
    </r>
    <r>
      <rPr>
        <sz val="17"/>
        <rFont val="文鼎粗楷"/>
        <family val="3"/>
      </rPr>
      <t>　</t>
    </r>
    <r>
      <rPr>
        <sz val="17"/>
        <rFont val="Times New Roman"/>
        <family val="1"/>
      </rPr>
      <t xml:space="preserve">                             </t>
    </r>
  </si>
  <si>
    <t xml:space="preserve">                   </t>
  </si>
  <si>
    <r>
      <rPr>
        <sz val="10"/>
        <rFont val="細明體"/>
        <family val="3"/>
      </rPr>
      <t>單位：千件</t>
    </r>
    <r>
      <rPr>
        <sz val="10"/>
        <rFont val="Times New Roman"/>
        <family val="1"/>
      </rPr>
      <t>,</t>
    </r>
    <r>
      <rPr>
        <sz val="10"/>
        <rFont val="細明體"/>
        <family val="3"/>
      </rPr>
      <t>百萬點</t>
    </r>
  </si>
  <si>
    <t xml:space="preserve">                    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</si>
  <si>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1,000 Cases, Million RVU</t>
    </r>
  </si>
  <si>
    <t>型態別</t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</si>
  <si>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</si>
  <si>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</si>
  <si>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 xml:space="preserve">平均每件點數（點）
</t>
    </r>
    <r>
      <rPr>
        <sz val="10"/>
        <rFont val="Times New Roman"/>
        <family val="1"/>
      </rPr>
      <t>Average RVU Per Case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</si>
  <si>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t>Professional Category</t>
  </si>
  <si>
    <t>總    計</t>
  </si>
  <si>
    <t>Grand Total</t>
  </si>
  <si>
    <t>西醫</t>
  </si>
  <si>
    <t>綜合醫院</t>
  </si>
  <si>
    <t>General Hospitals</t>
  </si>
  <si>
    <t>醫院</t>
  </si>
  <si>
    <t>Ordinary Hospitals</t>
  </si>
  <si>
    <t>專科醫院</t>
  </si>
  <si>
    <t>Specialty Hospitals</t>
  </si>
  <si>
    <t>精神科醫院</t>
  </si>
  <si>
    <t>Psychiatric Hospitals</t>
  </si>
  <si>
    <t>慢性醫院</t>
  </si>
  <si>
    <t>Chronic Hospitals</t>
  </si>
  <si>
    <t>專科診所</t>
  </si>
  <si>
    <t>Specialty  Clinics</t>
  </si>
  <si>
    <t>西醫診所(醫務室)</t>
  </si>
  <si>
    <t>Ordinary Clinics</t>
  </si>
  <si>
    <t>牙醫</t>
  </si>
  <si>
    <t>牙醫專科診所</t>
  </si>
  <si>
    <t>Specialty Dental Clinics</t>
  </si>
  <si>
    <t>牙醫一般診所</t>
  </si>
  <si>
    <t>Ordinary Dental Clinics</t>
  </si>
  <si>
    <t>中醫</t>
  </si>
  <si>
    <t>Institutions Practicing Chinese Medicine</t>
  </si>
  <si>
    <t>中醫醫院</t>
  </si>
  <si>
    <t>Chinese Medicine Hospitals</t>
  </si>
  <si>
    <t>中醫專科診所</t>
  </si>
  <si>
    <t>Specialty Chinese Medicine Clinics</t>
  </si>
  <si>
    <t>中醫一般診所</t>
  </si>
  <si>
    <t>Ordinary Chinese Medicine Clinics</t>
  </si>
  <si>
    <t>病理中心</t>
  </si>
  <si>
    <t>Pathology Centers</t>
  </si>
  <si>
    <t>藥局</t>
  </si>
  <si>
    <t>Pharmacies</t>
  </si>
  <si>
    <t>藥師自營</t>
  </si>
  <si>
    <t xml:space="preserve">Operated by Pharmacists </t>
  </si>
  <si>
    <t>藥劑生自營</t>
  </si>
  <si>
    <t>Operated by Assistant Pharmacists</t>
  </si>
  <si>
    <t>護產機構</t>
  </si>
  <si>
    <t>Nursing Institutions</t>
  </si>
  <si>
    <t>護理之家</t>
  </si>
  <si>
    <t xml:space="preserve"> </t>
  </si>
  <si>
    <t>Nursing Homes</t>
  </si>
  <si>
    <t>居家護理</t>
  </si>
  <si>
    <t>Home Nursing Cares</t>
  </si>
  <si>
    <t>助產所</t>
  </si>
  <si>
    <t>Midwifery Clinics</t>
  </si>
  <si>
    <t>精神復健機構</t>
  </si>
  <si>
    <t>Phychiatric Rehabilitation Institutions</t>
  </si>
  <si>
    <t>日間型機構</t>
  </si>
  <si>
    <t>Day Care Institutions</t>
  </si>
  <si>
    <t>住宿型機構</t>
  </si>
  <si>
    <t>Residential Institutions</t>
  </si>
  <si>
    <t>其他醫事機構</t>
  </si>
  <si>
    <t>Other Med. Care Institutions</t>
  </si>
  <si>
    <t>醫事檢驗所</t>
  </si>
  <si>
    <t>Medical Laboratories</t>
  </si>
  <si>
    <t>物理治療所</t>
  </si>
  <si>
    <t>Physical Therapy Clinics</t>
  </si>
  <si>
    <t>醫事放射所</t>
  </si>
  <si>
    <t>職能治療所</t>
  </si>
  <si>
    <t>Occupational Therapy Clinics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</si>
  <si>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</si>
  <si>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0"/>
        <rFont val="文鼎粗楷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</si>
  <si>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t>Radiology Centers</t>
  </si>
  <si>
    <r>
      <rPr>
        <sz val="10"/>
        <rFont val="文鼎粗楷"/>
        <family val="3"/>
      </rPr>
      <t>備註：</t>
    </r>
    <r>
      <rPr>
        <sz val="10"/>
        <rFont val="Times New Roman"/>
        <family val="1"/>
      </rPr>
      <t>1.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欄總計不含藥局及其他醫事機構申報數。</t>
    </r>
  </si>
  <si>
    <t>Notes: 1.Figures of the "Cases" column in this table exclude cases to pharmacies and other medical care instituations.</t>
  </si>
  <si>
    <t>Western Medicine</t>
  </si>
  <si>
    <t>Dentistry</t>
  </si>
  <si>
    <t xml:space="preserve">           2.Figures of the "RVU" column in this table exclude copayments.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</si>
</sst>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#,##0,"/>
    <numFmt numFmtId="178" formatCode="#,##0,,"/>
    <numFmt numFmtId="179" formatCode="_(* #,##0_);_(* \(#,##0\);_(* &quot;-&quot;_);_(@_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文鼎粗楷"/>
      <family val="3"/>
    </font>
    <font>
      <sz val="17"/>
      <name val="Times New Roman"/>
      <family val="1"/>
    </font>
    <font>
      <sz val="9"/>
      <name val="新細明體"/>
      <family val="1"/>
    </font>
    <font>
      <sz val="16"/>
      <name val="Times New Roman"/>
      <family val="1"/>
    </font>
    <font>
      <sz val="12"/>
      <name val="全真楷書"/>
      <family val="3"/>
    </font>
    <font>
      <sz val="12"/>
      <name val="文鼎粗楷"/>
      <family val="3"/>
    </font>
    <font>
      <sz val="10"/>
      <name val="文鼎粗楷"/>
      <family val="3"/>
    </font>
    <font>
      <sz val="10"/>
      <name val="細明體"/>
      <family val="3"/>
    </font>
    <font>
      <sz val="10"/>
      <name val="Times New Roman"/>
      <family val="1"/>
    </font>
    <font>
      <sz val="13"/>
      <name val="文鼎粗楷"/>
      <family val="3"/>
    </font>
    <font>
      <sz val="14"/>
      <name val="文鼎粗楷"/>
      <family val="3"/>
    </font>
    <font>
      <sz val="13"/>
      <name val="Times New Roman"/>
      <family val="1"/>
    </font>
    <font>
      <sz val="10"/>
      <name val="新細明體"/>
      <family val="1"/>
    </font>
    <font>
      <sz val="11"/>
      <name val="文鼎粗楷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文鼎粗楷"/>
      <family val="3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全真楷書"/>
      <family val="3"/>
    </font>
    <font>
      <sz val="10"/>
      <color indexed="8"/>
      <name val="Times New Roman"/>
      <family val="1"/>
    </font>
    <font>
      <sz val="9"/>
      <name val="文鼎粗楷"/>
      <family val="3"/>
    </font>
    <font>
      <sz val="9"/>
      <name val="標楷體"/>
      <family val="4"/>
    </font>
    <font>
      <sz val="9"/>
      <name val="全真楷書"/>
      <family val="3"/>
    </font>
    <font>
      <sz val="9"/>
      <name val="Times New Roman"/>
      <family val="1"/>
    </font>
    <font>
      <sz val="10"/>
      <name val="全真楷書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14"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11" fillId="0" borderId="10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3" fillId="0" borderId="0" xfId="0" applyFont="1" applyAlignment="1">
      <alignment/>
    </xf>
    <xf numFmtId="176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3" fontId="15" fillId="0" borderId="11" xfId="33" applyNumberFormat="1" applyFont="1" applyBorder="1" applyAlignment="1" quotePrefix="1">
      <alignment horizontal="center" vertical="center" wrapText="1"/>
      <protection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7" fontId="20" fillId="0" borderId="13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 horizontal="left" indent="1"/>
    </xf>
    <xf numFmtId="0" fontId="22" fillId="0" borderId="0" xfId="0" applyFont="1" applyAlignment="1">
      <alignment/>
    </xf>
    <xf numFmtId="0" fontId="18" fillId="0" borderId="0" xfId="0" applyFont="1" applyAlignment="1" quotePrefix="1">
      <alignment horizontal="left" vertical="center" indent="1"/>
    </xf>
    <xf numFmtId="0" fontId="18" fillId="0" borderId="0" xfId="0" applyFont="1" applyAlignment="1">
      <alignment horizontal="left" indent="1"/>
    </xf>
    <xf numFmtId="177" fontId="20" fillId="0" borderId="14" xfId="0" applyNumberFormat="1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79" fontId="20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1" fillId="0" borderId="14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 quotePrefix="1">
      <alignment horizontal="left" indent="1"/>
    </xf>
    <xf numFmtId="0" fontId="16" fillId="0" borderId="0" xfId="0" applyFont="1" applyBorder="1" applyAlignment="1">
      <alignment/>
    </xf>
    <xf numFmtId="177" fontId="23" fillId="0" borderId="14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9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left" indent="3"/>
    </xf>
    <xf numFmtId="0" fontId="8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179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16" fillId="0" borderId="0" xfId="0" applyFont="1" applyBorder="1" applyAlignment="1">
      <alignment horizontal="left"/>
    </xf>
    <xf numFmtId="0" fontId="10" fillId="0" borderId="14" xfId="0" applyFont="1" applyBorder="1" applyAlignment="1" quotePrefix="1">
      <alignment horizontal="left" indent="3"/>
    </xf>
    <xf numFmtId="0" fontId="10" fillId="0" borderId="14" xfId="0" applyFont="1" applyBorder="1" applyAlignment="1">
      <alignment horizontal="left" wrapText="1" indent="3"/>
    </xf>
    <xf numFmtId="177" fontId="23" fillId="0" borderId="14" xfId="0" applyNumberFormat="1" applyFont="1" applyFill="1" applyBorder="1" applyAlignment="1">
      <alignment/>
    </xf>
    <xf numFmtId="178" fontId="23" fillId="0" borderId="0" xfId="0" applyNumberFormat="1" applyFont="1" applyBorder="1" applyAlignment="1">
      <alignment/>
    </xf>
    <xf numFmtId="0" fontId="18" fillId="0" borderId="0" xfId="0" applyFont="1" applyAlignment="1" quotePrefix="1">
      <alignment horizontal="left" indent="1"/>
    </xf>
    <xf numFmtId="177" fontId="20" fillId="0" borderId="14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21" fillId="0" borderId="14" xfId="0" applyFont="1" applyBorder="1" applyAlignment="1" quotePrefix="1">
      <alignment horizontal="left" indent="2"/>
    </xf>
    <xf numFmtId="0" fontId="16" fillId="0" borderId="0" xfId="0" applyFont="1" applyAlignment="1" quotePrefix="1">
      <alignment horizontal="left" vertical="top"/>
    </xf>
    <xf numFmtId="0" fontId="18" fillId="0" borderId="0" xfId="0" applyFont="1" applyAlignment="1">
      <alignment horizontal="left" vertical="center" indent="1"/>
    </xf>
    <xf numFmtId="179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16" fillId="0" borderId="0" xfId="0" applyFont="1" applyAlignment="1" quotePrefix="1">
      <alignment horizontal="left"/>
    </xf>
    <xf numFmtId="177" fontId="10" fillId="0" borderId="14" xfId="0" applyNumberFormat="1" applyFont="1" applyBorder="1" applyAlignment="1">
      <alignment/>
    </xf>
    <xf numFmtId="0" fontId="18" fillId="0" borderId="0" xfId="0" applyFont="1" applyBorder="1" applyAlignment="1">
      <alignment horizontal="left" indent="1"/>
    </xf>
    <xf numFmtId="0" fontId="21" fillId="0" borderId="14" xfId="0" applyFont="1" applyBorder="1" applyAlignment="1">
      <alignment horizontal="left" indent="2"/>
    </xf>
    <xf numFmtId="0" fontId="18" fillId="0" borderId="0" xfId="0" applyFont="1" applyAlignment="1">
      <alignment horizontal="left" wrapText="1" indent="1"/>
    </xf>
    <xf numFmtId="0" fontId="8" fillId="0" borderId="0" xfId="0" applyFont="1" applyAlignment="1" quotePrefix="1">
      <alignment horizontal="left" indent="1"/>
    </xf>
    <xf numFmtId="0" fontId="18" fillId="0" borderId="0" xfId="0" applyFont="1" applyAlignment="1" quotePrefix="1">
      <alignment horizontal="left" wrapText="1" indent="1"/>
    </xf>
    <xf numFmtId="177" fontId="20" fillId="0" borderId="14" xfId="0" applyNumberFormat="1" applyFont="1" applyBorder="1" applyAlignment="1">
      <alignment horizontal="right"/>
    </xf>
    <xf numFmtId="178" fontId="20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177" fontId="23" fillId="0" borderId="14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16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 horizontal="left" indent="1"/>
    </xf>
    <xf numFmtId="0" fontId="16" fillId="0" borderId="10" xfId="0" applyFont="1" applyBorder="1" applyAlignment="1" quotePrefix="1">
      <alignment horizontal="left"/>
    </xf>
    <xf numFmtId="177" fontId="23" fillId="0" borderId="15" xfId="0" applyNumberFormat="1" applyFont="1" applyBorder="1" applyAlignment="1">
      <alignment/>
    </xf>
    <xf numFmtId="178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41" fontId="23" fillId="0" borderId="10" xfId="0" applyNumberFormat="1" applyFont="1" applyBorder="1" applyAlignment="1">
      <alignment/>
    </xf>
    <xf numFmtId="0" fontId="10" fillId="0" borderId="15" xfId="0" applyFont="1" applyBorder="1" applyAlignment="1" quotePrefix="1">
      <alignment horizontal="left" indent="3"/>
    </xf>
    <xf numFmtId="0" fontId="16" fillId="0" borderId="16" xfId="0" applyFont="1" applyBorder="1" applyAlignment="1" quotePrefix="1">
      <alignment horizontal="left"/>
    </xf>
    <xf numFmtId="41" fontId="23" fillId="0" borderId="16" xfId="0" applyNumberFormat="1" applyFont="1" applyBorder="1" applyAlignment="1">
      <alignment/>
    </xf>
    <xf numFmtId="0" fontId="10" fillId="0" borderId="10" xfId="0" applyFont="1" applyFill="1" applyBorder="1" applyAlignment="1">
      <alignment horizontal="left" indent="3"/>
    </xf>
    <xf numFmtId="0" fontId="8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9" fontId="17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3" fontId="8" fillId="0" borderId="17" xfId="0" applyNumberFormat="1" applyFont="1" applyBorder="1" applyAlignment="1" quotePrefix="1">
      <alignment horizontal="center" vertical="center" wrapText="1"/>
    </xf>
    <xf numFmtId="3" fontId="8" fillId="0" borderId="18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7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zoomScalePageLayoutView="0" workbookViewId="0" topLeftCell="A25">
      <selection activeCell="A40" sqref="A40:IV40"/>
    </sheetView>
  </sheetViews>
  <sheetFormatPr defaultColWidth="9.00390625" defaultRowHeight="15.75"/>
  <cols>
    <col min="1" max="1" width="2.625" style="93" customWidth="1"/>
    <col min="2" max="2" width="20.625" style="93" customWidth="1"/>
    <col min="3" max="3" width="2.375" style="94" customWidth="1"/>
    <col min="4" max="5" width="29.625" style="86" customWidth="1"/>
    <col min="6" max="6" width="16.625" style="86" customWidth="1"/>
    <col min="7" max="7" width="10.125" style="86" customWidth="1"/>
    <col min="8" max="8" width="16.75390625" style="1" customWidth="1"/>
    <col min="9" max="9" width="40.625" style="1" customWidth="1"/>
    <col min="10" max="16384" width="9.00390625" style="1" customWidth="1"/>
  </cols>
  <sheetData>
    <row r="1" spans="1:9" ht="24.75" customHeight="1">
      <c r="A1" s="103" t="s">
        <v>0</v>
      </c>
      <c r="B1" s="104"/>
      <c r="C1" s="104"/>
      <c r="D1" s="104"/>
      <c r="E1" s="105"/>
      <c r="F1" s="106" t="s">
        <v>1</v>
      </c>
      <c r="G1" s="107"/>
      <c r="H1" s="107"/>
      <c r="I1" s="107"/>
    </row>
    <row r="2" spans="1:9" ht="24.75" customHeight="1">
      <c r="A2" s="108" t="s">
        <v>2</v>
      </c>
      <c r="B2" s="108"/>
      <c r="C2" s="108"/>
      <c r="D2" s="108"/>
      <c r="E2" s="105"/>
      <c r="F2" s="109" t="s">
        <v>3</v>
      </c>
      <c r="G2" s="110"/>
      <c r="H2" s="110"/>
      <c r="I2" s="110"/>
    </row>
    <row r="3" spans="1:9" ht="21" customHeight="1">
      <c r="A3" s="111" t="s">
        <v>74</v>
      </c>
      <c r="B3" s="112"/>
      <c r="C3" s="112"/>
      <c r="D3" s="112"/>
      <c r="E3" s="112"/>
      <c r="F3" s="113">
        <v>2011</v>
      </c>
      <c r="G3" s="112"/>
      <c r="H3" s="112"/>
      <c r="I3" s="112"/>
    </row>
    <row r="4" spans="1:9" s="5" customFormat="1" ht="21" customHeight="1" thickBot="1">
      <c r="A4" s="2" t="s">
        <v>4</v>
      </c>
      <c r="B4" s="3"/>
      <c r="C4" s="4" t="s">
        <v>5</v>
      </c>
      <c r="E4" s="6"/>
      <c r="G4" s="7"/>
      <c r="H4" s="8"/>
      <c r="I4" s="9" t="s">
        <v>6</v>
      </c>
    </row>
    <row r="5" spans="1:9" s="13" customFormat="1" ht="39.75" customHeight="1">
      <c r="A5" s="99" t="s">
        <v>7</v>
      </c>
      <c r="B5" s="99"/>
      <c r="C5" s="100"/>
      <c r="D5" s="10" t="s">
        <v>8</v>
      </c>
      <c r="E5" s="11" t="s">
        <v>9</v>
      </c>
      <c r="F5" s="101" t="s">
        <v>10</v>
      </c>
      <c r="G5" s="101"/>
      <c r="H5" s="102"/>
      <c r="I5" s="12" t="s">
        <v>11</v>
      </c>
    </row>
    <row r="6" spans="1:9" s="22" customFormat="1" ht="17.25" customHeight="1">
      <c r="A6" s="14" t="s">
        <v>12</v>
      </c>
      <c r="B6" s="15"/>
      <c r="C6" s="16"/>
      <c r="D6" s="17">
        <f>D7+D15+D18+D25+D29</f>
        <v>375009156</v>
      </c>
      <c r="E6" s="18">
        <f>SUM(E7,E15,E18,E22,E25,E32,E29)</f>
        <v>356127758764</v>
      </c>
      <c r="F6" s="19"/>
      <c r="G6" s="19"/>
      <c r="H6" s="20">
        <f aca="true" t="shared" si="0" ref="H6:H15">E6/D6</f>
        <v>949.6508366958379</v>
      </c>
      <c r="I6" s="21" t="s">
        <v>13</v>
      </c>
    </row>
    <row r="7" spans="1:9" s="22" customFormat="1" ht="17.25" customHeight="1">
      <c r="A7" s="23" t="s">
        <v>14</v>
      </c>
      <c r="B7" s="24"/>
      <c r="C7" s="16"/>
      <c r="D7" s="25">
        <f>SUM(D8:D14)</f>
        <v>310246406</v>
      </c>
      <c r="E7" s="26">
        <f>SUM(E8:E14)</f>
        <v>281644845606</v>
      </c>
      <c r="F7" s="27"/>
      <c r="G7" s="27"/>
      <c r="H7" s="28">
        <f t="shared" si="0"/>
        <v>907.8101797769093</v>
      </c>
      <c r="I7" s="29" t="s">
        <v>79</v>
      </c>
    </row>
    <row r="8" spans="1:9" ht="17.25" customHeight="1">
      <c r="A8" s="30"/>
      <c r="B8" s="31" t="s">
        <v>15</v>
      </c>
      <c r="C8" s="32"/>
      <c r="D8" s="33">
        <v>86810152</v>
      </c>
      <c r="E8" s="34">
        <v>159361014047</v>
      </c>
      <c r="F8" s="35"/>
      <c r="G8" s="35"/>
      <c r="H8" s="36">
        <f t="shared" si="0"/>
        <v>1835.7416773904508</v>
      </c>
      <c r="I8" s="37" t="s">
        <v>16</v>
      </c>
    </row>
    <row r="9" spans="1:9" ht="17.25" customHeight="1">
      <c r="A9" s="38"/>
      <c r="B9" s="38" t="s">
        <v>17</v>
      </c>
      <c r="C9" s="39"/>
      <c r="D9" s="33">
        <v>22291413</v>
      </c>
      <c r="E9" s="34">
        <v>27877044590</v>
      </c>
      <c r="F9" s="40"/>
      <c r="G9" s="40"/>
      <c r="H9" s="41">
        <f t="shared" si="0"/>
        <v>1250.5732404670803</v>
      </c>
      <c r="I9" s="37" t="s">
        <v>18</v>
      </c>
    </row>
    <row r="10" spans="1:9" ht="17.25" customHeight="1">
      <c r="A10" s="30"/>
      <c r="B10" s="30" t="s">
        <v>19</v>
      </c>
      <c r="C10" s="42"/>
      <c r="D10" s="33">
        <v>1262786</v>
      </c>
      <c r="E10" s="34">
        <v>836776402</v>
      </c>
      <c r="F10" s="40"/>
      <c r="G10" s="40"/>
      <c r="H10" s="41">
        <f t="shared" si="0"/>
        <v>662.6430780829056</v>
      </c>
      <c r="I10" s="43" t="s">
        <v>20</v>
      </c>
    </row>
    <row r="11" spans="1:9" ht="17.25" customHeight="1">
      <c r="A11" s="38"/>
      <c r="B11" s="38" t="s">
        <v>21</v>
      </c>
      <c r="C11" s="39"/>
      <c r="D11" s="33">
        <v>762475</v>
      </c>
      <c r="E11" s="34">
        <v>1311922135</v>
      </c>
      <c r="F11" s="40"/>
      <c r="G11" s="40"/>
      <c r="H11" s="41">
        <f t="shared" si="0"/>
        <v>1720.6100331158398</v>
      </c>
      <c r="I11" s="44" t="s">
        <v>22</v>
      </c>
    </row>
    <row r="12" spans="1:9" ht="17.25" customHeight="1">
      <c r="A12" s="38"/>
      <c r="B12" s="38" t="s">
        <v>23</v>
      </c>
      <c r="C12" s="39"/>
      <c r="D12" s="33">
        <v>152400</v>
      </c>
      <c r="E12" s="34">
        <v>276164067</v>
      </c>
      <c r="F12" s="40"/>
      <c r="G12" s="40"/>
      <c r="H12" s="41">
        <f t="shared" si="0"/>
        <v>1812.1001771653544</v>
      </c>
      <c r="I12" s="37" t="s">
        <v>24</v>
      </c>
    </row>
    <row r="13" spans="1:9" ht="17.25" customHeight="1">
      <c r="A13" s="38"/>
      <c r="B13" s="38" t="s">
        <v>25</v>
      </c>
      <c r="C13" s="39"/>
      <c r="D13" s="45">
        <v>123105415</v>
      </c>
      <c r="E13" s="46">
        <v>55883067106</v>
      </c>
      <c r="F13" s="40"/>
      <c r="G13" s="40"/>
      <c r="H13" s="41">
        <f t="shared" si="0"/>
        <v>453.9448334258895</v>
      </c>
      <c r="I13" s="37" t="s">
        <v>26</v>
      </c>
    </row>
    <row r="14" spans="1:9" ht="17.25" customHeight="1">
      <c r="A14" s="38"/>
      <c r="B14" s="38" t="s">
        <v>27</v>
      </c>
      <c r="C14" s="39"/>
      <c r="D14" s="45">
        <v>75861765</v>
      </c>
      <c r="E14" s="46">
        <v>36098857259</v>
      </c>
      <c r="F14" s="40"/>
      <c r="G14" s="40"/>
      <c r="H14" s="41">
        <f t="shared" si="0"/>
        <v>475.85047960589895</v>
      </c>
      <c r="I14" s="37" t="s">
        <v>28</v>
      </c>
    </row>
    <row r="15" spans="1:9" s="22" customFormat="1" ht="17.25" customHeight="1">
      <c r="A15" s="47" t="s">
        <v>29</v>
      </c>
      <c r="B15" s="47"/>
      <c r="C15" s="16"/>
      <c r="D15" s="48">
        <f>SUM(D16:D17)</f>
        <v>28526685</v>
      </c>
      <c r="E15" s="49">
        <f>SUM(E16:E17)</f>
        <v>31262881005</v>
      </c>
      <c r="F15" s="50"/>
      <c r="G15" s="50"/>
      <c r="H15" s="51">
        <f t="shared" si="0"/>
        <v>1095.9170687025148</v>
      </c>
      <c r="I15" s="52" t="s">
        <v>80</v>
      </c>
    </row>
    <row r="16" spans="1:9" ht="17.25" customHeight="1">
      <c r="A16" s="38"/>
      <c r="B16" s="38" t="s">
        <v>30</v>
      </c>
      <c r="C16" s="53"/>
      <c r="D16" s="45">
        <v>140440</v>
      </c>
      <c r="E16" s="46">
        <v>156431166</v>
      </c>
      <c r="F16" s="40"/>
      <c r="G16" s="40"/>
      <c r="H16" s="41">
        <f>E16/D16</f>
        <v>1113.864753631444</v>
      </c>
      <c r="I16" s="43" t="s">
        <v>31</v>
      </c>
    </row>
    <row r="17" spans="1:9" ht="17.25" customHeight="1">
      <c r="A17" s="38"/>
      <c r="B17" s="38" t="s">
        <v>32</v>
      </c>
      <c r="C17" s="39"/>
      <c r="D17" s="45">
        <v>28386245</v>
      </c>
      <c r="E17" s="46">
        <v>31106449839</v>
      </c>
      <c r="F17" s="40"/>
      <c r="G17" s="40"/>
      <c r="H17" s="41">
        <f>E17/D17</f>
        <v>1095.8282731301726</v>
      </c>
      <c r="I17" s="43" t="s">
        <v>33</v>
      </c>
    </row>
    <row r="18" spans="1:9" s="22" customFormat="1" ht="17.25" customHeight="1">
      <c r="A18" s="54" t="s">
        <v>34</v>
      </c>
      <c r="B18" s="47"/>
      <c r="C18" s="16"/>
      <c r="D18" s="25">
        <f>SUM(D19:D21)</f>
        <v>35645695</v>
      </c>
      <c r="E18" s="26">
        <f>SUM(E19:E21)</f>
        <v>15993556855</v>
      </c>
      <c r="F18" s="55"/>
      <c r="G18" s="55"/>
      <c r="H18" s="56">
        <f>E18/D18</f>
        <v>448.68130232837376</v>
      </c>
      <c r="I18" s="29" t="s">
        <v>35</v>
      </c>
    </row>
    <row r="19" spans="1:9" ht="17.25" customHeight="1">
      <c r="A19" s="38"/>
      <c r="B19" s="38" t="s">
        <v>36</v>
      </c>
      <c r="C19" s="39"/>
      <c r="D19" s="33">
        <v>665725</v>
      </c>
      <c r="E19" s="34">
        <v>312454475</v>
      </c>
      <c r="F19" s="40"/>
      <c r="G19" s="40"/>
      <c r="H19" s="41">
        <f aca="true" t="shared" si="1" ref="H19:H37">E19/D19</f>
        <v>469.3446618348417</v>
      </c>
      <c r="I19" s="43" t="s">
        <v>37</v>
      </c>
    </row>
    <row r="20" spans="1:9" ht="17.25" customHeight="1">
      <c r="A20" s="38"/>
      <c r="B20" s="38" t="s">
        <v>38</v>
      </c>
      <c r="C20" s="57"/>
      <c r="D20" s="58">
        <v>208798</v>
      </c>
      <c r="E20" s="34">
        <v>99250520</v>
      </c>
      <c r="F20" s="40"/>
      <c r="G20" s="40"/>
      <c r="H20" s="41">
        <f t="shared" si="1"/>
        <v>475.34229255069494</v>
      </c>
      <c r="I20" s="43" t="s">
        <v>39</v>
      </c>
    </row>
    <row r="21" spans="1:9" ht="17.25" customHeight="1">
      <c r="A21" s="38"/>
      <c r="B21" s="38" t="s">
        <v>40</v>
      </c>
      <c r="C21" s="57"/>
      <c r="D21" s="58">
        <v>34771172</v>
      </c>
      <c r="E21" s="34">
        <v>15581851860</v>
      </c>
      <c r="F21" s="40"/>
      <c r="G21" s="40"/>
      <c r="H21" s="41">
        <f t="shared" si="1"/>
        <v>448.1255869086035</v>
      </c>
      <c r="I21" s="43" t="s">
        <v>41</v>
      </c>
    </row>
    <row r="22" spans="1:9" s="22" customFormat="1" ht="17.25" customHeight="1">
      <c r="A22" s="59" t="s">
        <v>44</v>
      </c>
      <c r="B22" s="61"/>
      <c r="C22" s="16"/>
      <c r="D22" s="48">
        <f>SUM(D23:D24)</f>
        <v>74475560</v>
      </c>
      <c r="E22" s="49">
        <f>SUM(E23:E24)</f>
        <v>23893360007</v>
      </c>
      <c r="F22" s="50"/>
      <c r="G22" s="50"/>
      <c r="H22" s="51">
        <f t="shared" si="1"/>
        <v>320.82148837820085</v>
      </c>
      <c r="I22" s="60" t="s">
        <v>45</v>
      </c>
    </row>
    <row r="23" spans="1:9" ht="17.25" customHeight="1">
      <c r="A23" s="62"/>
      <c r="B23" s="38" t="s">
        <v>46</v>
      </c>
      <c r="C23" s="39"/>
      <c r="D23" s="33">
        <v>53491813</v>
      </c>
      <c r="E23" s="46">
        <v>18708295666</v>
      </c>
      <c r="F23" s="35"/>
      <c r="G23" s="35"/>
      <c r="H23" s="36">
        <f t="shared" si="1"/>
        <v>349.7412896810957</v>
      </c>
      <c r="I23" s="43" t="s">
        <v>47</v>
      </c>
    </row>
    <row r="24" spans="1:9" ht="17.25" customHeight="1">
      <c r="A24" s="38"/>
      <c r="B24" s="38" t="s">
        <v>48</v>
      </c>
      <c r="C24" s="39"/>
      <c r="D24" s="33">
        <v>20983747</v>
      </c>
      <c r="E24" s="46">
        <v>5185064341</v>
      </c>
      <c r="F24" s="40"/>
      <c r="G24" s="40"/>
      <c r="H24" s="41">
        <f t="shared" si="1"/>
        <v>247.09906867443647</v>
      </c>
      <c r="I24" s="43" t="s">
        <v>49</v>
      </c>
    </row>
    <row r="25" spans="1:9" s="22" customFormat="1" ht="17.25" customHeight="1">
      <c r="A25" s="24" t="s">
        <v>50</v>
      </c>
      <c r="B25" s="63"/>
      <c r="C25" s="16"/>
      <c r="D25" s="48">
        <f>SUM(D26:D28)</f>
        <v>512907</v>
      </c>
      <c r="E25" s="49">
        <f>SUM(E26:E28)</f>
        <v>1423487940</v>
      </c>
      <c r="F25" s="50"/>
      <c r="G25" s="50"/>
      <c r="H25" s="51">
        <f t="shared" si="1"/>
        <v>2775.333423018208</v>
      </c>
      <c r="I25" s="52" t="s">
        <v>51</v>
      </c>
    </row>
    <row r="26" spans="1:9" ht="17.25" customHeight="1">
      <c r="A26" s="38"/>
      <c r="B26" s="38" t="s">
        <v>52</v>
      </c>
      <c r="C26" s="39"/>
      <c r="D26" s="33">
        <v>43926</v>
      </c>
      <c r="E26" s="46">
        <v>71970790</v>
      </c>
      <c r="F26" s="40" t="s">
        <v>53</v>
      </c>
      <c r="G26" s="40"/>
      <c r="H26" s="41">
        <f t="shared" si="1"/>
        <v>1638.4553567363293</v>
      </c>
      <c r="I26" s="43" t="s">
        <v>54</v>
      </c>
    </row>
    <row r="27" spans="1:9" ht="17.25" customHeight="1">
      <c r="A27" s="30"/>
      <c r="B27" s="38" t="s">
        <v>55</v>
      </c>
      <c r="C27" s="39"/>
      <c r="D27" s="33">
        <v>463743</v>
      </c>
      <c r="E27" s="46">
        <v>1350844644</v>
      </c>
      <c r="F27" s="40"/>
      <c r="G27" s="40"/>
      <c r="H27" s="41">
        <f>E27/D27</f>
        <v>2912.916516260084</v>
      </c>
      <c r="I27" s="43" t="s">
        <v>56</v>
      </c>
    </row>
    <row r="28" spans="1:9" ht="17.25" customHeight="1">
      <c r="A28" s="30"/>
      <c r="B28" s="38" t="s">
        <v>57</v>
      </c>
      <c r="C28" s="39"/>
      <c r="D28" s="33">
        <v>5238</v>
      </c>
      <c r="E28" s="46">
        <v>672506</v>
      </c>
      <c r="F28" s="40"/>
      <c r="G28" s="40"/>
      <c r="H28" s="41">
        <f t="shared" si="1"/>
        <v>128.38984345169914</v>
      </c>
      <c r="I28" s="43" t="s">
        <v>58</v>
      </c>
    </row>
    <row r="29" spans="1:9" ht="17.25" customHeight="1">
      <c r="A29" s="24" t="s">
        <v>59</v>
      </c>
      <c r="B29" s="38"/>
      <c r="C29" s="39"/>
      <c r="D29" s="64">
        <f>SUM(D30:D31)</f>
        <v>77463</v>
      </c>
      <c r="E29" s="65">
        <f>SUM(E30:E31)</f>
        <v>785557062</v>
      </c>
      <c r="F29" s="40"/>
      <c r="G29" s="40"/>
      <c r="H29" s="66">
        <f t="shared" si="1"/>
        <v>10141.061693970025</v>
      </c>
      <c r="I29" s="52" t="s">
        <v>60</v>
      </c>
    </row>
    <row r="30" spans="1:9" ht="17.25" customHeight="1">
      <c r="A30" s="38"/>
      <c r="B30" s="38" t="s">
        <v>61</v>
      </c>
      <c r="C30" s="39"/>
      <c r="D30" s="67">
        <v>39177</v>
      </c>
      <c r="E30" s="68">
        <v>359122956</v>
      </c>
      <c r="F30" s="40"/>
      <c r="G30" s="40"/>
      <c r="H30" s="69">
        <f t="shared" si="1"/>
        <v>9166.678306149017</v>
      </c>
      <c r="I30" s="37" t="s">
        <v>62</v>
      </c>
    </row>
    <row r="31" spans="1:9" ht="17.25" customHeight="1">
      <c r="A31" s="38"/>
      <c r="B31" s="38" t="s">
        <v>63</v>
      </c>
      <c r="C31" s="39"/>
      <c r="D31" s="67">
        <v>38286</v>
      </c>
      <c r="E31" s="68">
        <v>426434106</v>
      </c>
      <c r="F31" s="40"/>
      <c r="G31" s="40"/>
      <c r="H31" s="69">
        <f t="shared" si="1"/>
        <v>11138.121140887008</v>
      </c>
      <c r="I31" s="37" t="s">
        <v>64</v>
      </c>
    </row>
    <row r="32" spans="1:9" s="22" customFormat="1" ht="17.25" customHeight="1">
      <c r="A32" s="24" t="s">
        <v>65</v>
      </c>
      <c r="B32" s="24"/>
      <c r="C32" s="16"/>
      <c r="D32" s="48">
        <f>SUM(D33:D37)</f>
        <v>3123979</v>
      </c>
      <c r="E32" s="49">
        <f>SUM(E33:E37)</f>
        <v>1124070289</v>
      </c>
      <c r="F32" s="50"/>
      <c r="G32" s="50"/>
      <c r="H32" s="51">
        <f t="shared" si="1"/>
        <v>359.8200528876795</v>
      </c>
      <c r="I32" s="60" t="s">
        <v>66</v>
      </c>
    </row>
    <row r="33" spans="1:9" ht="17.25" customHeight="1">
      <c r="A33" s="30"/>
      <c r="B33" s="70" t="s">
        <v>67</v>
      </c>
      <c r="C33" s="71"/>
      <c r="D33" s="33">
        <v>2365832</v>
      </c>
      <c r="E33" s="46">
        <v>946914279</v>
      </c>
      <c r="F33" s="40"/>
      <c r="G33" s="40"/>
      <c r="H33" s="41">
        <f t="shared" si="1"/>
        <v>400.245782033551</v>
      </c>
      <c r="I33" s="43" t="s">
        <v>68</v>
      </c>
    </row>
    <row r="34" spans="1:9" ht="17.25" customHeight="1">
      <c r="A34" s="30"/>
      <c r="B34" s="30" t="s">
        <v>69</v>
      </c>
      <c r="C34" s="71"/>
      <c r="D34" s="33">
        <v>38253</v>
      </c>
      <c r="E34" s="46">
        <v>28780142</v>
      </c>
      <c r="F34" s="40"/>
      <c r="G34" s="40"/>
      <c r="H34" s="41">
        <f t="shared" si="1"/>
        <v>752.3630042088203</v>
      </c>
      <c r="I34" s="43" t="s">
        <v>70</v>
      </c>
    </row>
    <row r="35" spans="1:9" ht="17.25" customHeight="1">
      <c r="A35" s="30"/>
      <c r="B35" s="30" t="s">
        <v>71</v>
      </c>
      <c r="C35" s="71"/>
      <c r="D35" s="33">
        <v>12887</v>
      </c>
      <c r="E35" s="46">
        <v>4849748</v>
      </c>
      <c r="F35" s="40"/>
      <c r="G35" s="40"/>
      <c r="H35" s="41">
        <v>376.3287033444557</v>
      </c>
      <c r="I35" s="43" t="s">
        <v>76</v>
      </c>
    </row>
    <row r="36" spans="1:9" ht="17.25" customHeight="1" thickBot="1">
      <c r="A36" s="72"/>
      <c r="B36" s="72" t="s">
        <v>42</v>
      </c>
      <c r="C36" s="73"/>
      <c r="D36" s="74">
        <v>707007</v>
      </c>
      <c r="E36" s="75">
        <v>143526120</v>
      </c>
      <c r="F36" s="76"/>
      <c r="G36" s="76"/>
      <c r="H36" s="77">
        <v>203.00523191425262</v>
      </c>
      <c r="I36" s="78" t="s">
        <v>43</v>
      </c>
    </row>
    <row r="37" spans="1:9" ht="15.75" customHeight="1" hidden="1">
      <c r="A37" s="72"/>
      <c r="B37" s="72" t="s">
        <v>72</v>
      </c>
      <c r="C37" s="79"/>
      <c r="D37" s="77">
        <v>0</v>
      </c>
      <c r="E37" s="77">
        <v>0</v>
      </c>
      <c r="F37" s="76"/>
      <c r="G37" s="76"/>
      <c r="H37" s="80" t="e">
        <f t="shared" si="1"/>
        <v>#DIV/0!</v>
      </c>
      <c r="I37" s="81" t="s">
        <v>73</v>
      </c>
    </row>
    <row r="38" spans="1:8" ht="18" customHeight="1">
      <c r="A38" s="87" t="s">
        <v>77</v>
      </c>
      <c r="B38" s="83"/>
      <c r="C38" s="84"/>
      <c r="D38" s="85"/>
      <c r="F38" s="87" t="s">
        <v>78</v>
      </c>
      <c r="G38" s="88"/>
      <c r="H38" s="89"/>
    </row>
    <row r="39" spans="1:8" ht="18" customHeight="1">
      <c r="A39" s="87" t="s">
        <v>75</v>
      </c>
      <c r="B39" s="83"/>
      <c r="C39" s="84"/>
      <c r="D39" s="85"/>
      <c r="F39" s="90" t="s">
        <v>81</v>
      </c>
      <c r="G39" s="88"/>
      <c r="H39" s="89"/>
    </row>
    <row r="40" spans="1:8" ht="13.5" customHeight="1">
      <c r="A40" s="91"/>
      <c r="B40" s="82"/>
      <c r="C40" s="92"/>
      <c r="F40" s="90"/>
      <c r="G40" s="88"/>
      <c r="H40" s="89"/>
    </row>
    <row r="41" spans="5:8" ht="13.5" customHeight="1">
      <c r="E41" s="95"/>
      <c r="F41" s="96"/>
      <c r="G41" s="97"/>
      <c r="H41" s="98"/>
    </row>
  </sheetData>
  <sheetProtection/>
  <mergeCells count="8">
    <mergeCell ref="A5:C5"/>
    <mergeCell ref="F5:H5"/>
    <mergeCell ref="A1:E1"/>
    <mergeCell ref="F1:I1"/>
    <mergeCell ref="A2:E2"/>
    <mergeCell ref="F2:I2"/>
    <mergeCell ref="A3:E3"/>
    <mergeCell ref="F3:I3"/>
  </mergeCells>
  <printOptions horizontalCentered="1"/>
  <pageMargins left="0.7874015748031497" right="0.7874015748031497" top="1.3779527559055118" bottom="0.7086614173228347" header="0.3937007874015748" footer="0.3937007874015748"/>
  <pageSetup firstPageNumber="398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2012-10-11T02:01:01Z</cp:lastPrinted>
  <dcterms:created xsi:type="dcterms:W3CDTF">2012-08-13T02:12:38Z</dcterms:created>
  <dcterms:modified xsi:type="dcterms:W3CDTF">2012-10-11T04:04:21Z</dcterms:modified>
  <cp:category/>
  <cp:version/>
  <cp:contentType/>
  <cp:contentStatus/>
</cp:coreProperties>
</file>