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255" windowHeight="4215" tabRatio="601" activeTab="0"/>
  </bookViews>
  <sheets>
    <sheet name="表102" sheetId="1" r:id="rId1"/>
  </sheets>
  <definedNames>
    <definedName name="_xlnm.Print_Area" localSheetId="0">'表102'!$A$1:$J$35</definedName>
  </definedNames>
  <calcPr fullCalcOnLoad="1"/>
</workbook>
</file>

<file path=xl/sharedStrings.xml><?xml version="1.0" encoding="utf-8"?>
<sst xmlns="http://schemas.openxmlformats.org/spreadsheetml/2006/main" count="73" uniqueCount="73">
  <si>
    <t>Taipei City</t>
  </si>
  <si>
    <t>Keelung City</t>
  </si>
  <si>
    <t>Hsinchu City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</si>
  <si>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</si>
  <si>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</si>
  <si>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</si>
  <si>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</si>
  <si>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</si>
  <si>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</si>
  <si>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</si>
  <si>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Penghu County</t>
  </si>
  <si>
    <t>Hualien County</t>
  </si>
  <si>
    <t>Taitung County</t>
  </si>
  <si>
    <t>Yilan County</t>
  </si>
  <si>
    <t>Kinmen County</t>
  </si>
  <si>
    <t>Lienchiang County</t>
  </si>
  <si>
    <t>Pingtung County</t>
  </si>
  <si>
    <t>New Taipei City</t>
  </si>
  <si>
    <t>Taichung City(upgraded)</t>
  </si>
  <si>
    <t xml:space="preserve">Tainan City(upgraded) </t>
  </si>
  <si>
    <t xml:space="preserve">Chiayi City </t>
  </si>
  <si>
    <t xml:space="preserve">Kaohsiung City(upgraded) </t>
  </si>
  <si>
    <t>Division &amp; Locale</t>
  </si>
  <si>
    <t xml:space="preserve">Grand Total </t>
  </si>
  <si>
    <t>Taipei Division</t>
  </si>
  <si>
    <t>Northern Division</t>
  </si>
  <si>
    <t>Central Division</t>
  </si>
  <si>
    <t>Southern Division</t>
  </si>
  <si>
    <t>KaoPing Division</t>
  </si>
  <si>
    <t>Eastern Division</t>
  </si>
  <si>
    <r>
      <rPr>
        <sz val="17"/>
        <rFont val="華康楷書體 Std W5"/>
        <family val="1"/>
      </rPr>
      <t>　　</t>
    </r>
    <r>
      <rPr>
        <sz val="17"/>
        <rFont val="Times New Roman"/>
        <family val="1"/>
      </rPr>
      <t xml:space="preserve">         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</si>
  <si>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</si>
  <si>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1,000Cases, Million RVU, 1,000Days</t>
    </r>
  </si>
  <si>
    <r>
      <rPr>
        <sz val="11"/>
        <rFont val="華康楷書體 Std W5"/>
        <family val="1"/>
      </rPr>
      <t>業務組縣市別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</si>
  <si>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</si>
  <si>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</si>
  <si>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</si>
  <si>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0"/>
        <rFont val="華康楷書體 Std W5"/>
        <family val="1"/>
      </rPr>
      <t xml:space="preserve">平均每件點數（點）
</t>
    </r>
    <r>
      <rPr>
        <sz val="10"/>
        <rFont val="Times New Roman"/>
        <family val="1"/>
      </rPr>
      <t xml:space="preserve">Average RVU Per Case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RVU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</si>
  <si>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平均每件住院日數（日）
</t>
    </r>
    <r>
      <rPr>
        <sz val="10"/>
        <rFont val="Times New Roman"/>
        <family val="1"/>
      </rPr>
      <t xml:space="preserve">Average Length of Stay 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Days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</si>
  <si>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平均每日點數（點）
</t>
    </r>
    <r>
      <rPr>
        <sz val="10"/>
        <rFont val="Times New Roman"/>
        <family val="1"/>
      </rPr>
      <t xml:space="preserve">Average RVU Per Day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RVU</t>
    </r>
    <r>
      <rPr>
        <sz val="10"/>
        <rFont val="華康楷書體 Std W5"/>
        <family val="1"/>
      </rPr>
      <t>）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</si>
  <si>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</si>
  <si>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rPr>
        <b/>
        <sz val="10"/>
        <rFont val="華康楷書體 Std W5"/>
        <family val="1"/>
      </rPr>
      <t>臺北業務組</t>
    </r>
  </si>
  <si>
    <r>
      <rPr>
        <sz val="10"/>
        <rFont val="華康楷書體 Std W5"/>
        <family val="1"/>
      </rPr>
      <t>臺北市</t>
    </r>
  </si>
  <si>
    <r>
      <rPr>
        <sz val="10"/>
        <rFont val="華康楷書體 Std W5"/>
        <family val="1"/>
      </rPr>
      <t>新北市</t>
    </r>
  </si>
  <si>
    <r>
      <rPr>
        <sz val="10"/>
        <rFont val="華康楷書體 Std W5"/>
        <family val="1"/>
      </rPr>
      <t>基隆市</t>
    </r>
  </si>
  <si>
    <r>
      <rPr>
        <sz val="10"/>
        <rFont val="華康楷書體 Std W5"/>
        <family val="1"/>
      </rPr>
      <t>宜蘭縣</t>
    </r>
  </si>
  <si>
    <r>
      <rPr>
        <sz val="10"/>
        <rFont val="華康楷書體 Std W5"/>
        <family val="1"/>
      </rPr>
      <t>金門縣</t>
    </r>
  </si>
  <si>
    <r>
      <rPr>
        <sz val="10"/>
        <rFont val="華康楷書體 Std W5"/>
        <family val="1"/>
      </rPr>
      <t>連江縣</t>
    </r>
  </si>
  <si>
    <r>
      <rPr>
        <b/>
        <sz val="10"/>
        <rFont val="華康楷書體 Std W5"/>
        <family val="1"/>
      </rPr>
      <t>北區業務組</t>
    </r>
  </si>
  <si>
    <r>
      <rPr>
        <sz val="10"/>
        <rFont val="華康楷書體 Std W5"/>
        <family val="1"/>
      </rPr>
      <t>新竹市</t>
    </r>
  </si>
  <si>
    <r>
      <rPr>
        <sz val="10"/>
        <rFont val="華康楷書體 Std W5"/>
        <family val="1"/>
      </rPr>
      <t>桃園縣</t>
    </r>
  </si>
  <si>
    <r>
      <rPr>
        <sz val="10"/>
        <rFont val="華康楷書體 Std W5"/>
        <family val="1"/>
      </rPr>
      <t>新竹縣</t>
    </r>
  </si>
  <si>
    <r>
      <rPr>
        <sz val="10"/>
        <rFont val="華康楷書體 Std W5"/>
        <family val="1"/>
      </rPr>
      <t>苗栗縣</t>
    </r>
  </si>
  <si>
    <r>
      <rPr>
        <b/>
        <sz val="10"/>
        <rFont val="華康楷書體 Std W5"/>
        <family val="1"/>
      </rPr>
      <t>中區業務組</t>
    </r>
  </si>
  <si>
    <r>
      <rPr>
        <sz val="10"/>
        <rFont val="華康楷書體 Std W5"/>
        <family val="1"/>
      </rPr>
      <t>彰化縣</t>
    </r>
  </si>
  <si>
    <r>
      <rPr>
        <sz val="10"/>
        <rFont val="華康楷書體 Std W5"/>
        <family val="1"/>
      </rPr>
      <t>南投縣</t>
    </r>
  </si>
  <si>
    <r>
      <rPr>
        <b/>
        <sz val="10"/>
        <rFont val="華康楷書體 Std W5"/>
        <family val="1"/>
      </rPr>
      <t>南區業務組</t>
    </r>
  </si>
  <si>
    <r>
      <rPr>
        <sz val="10"/>
        <rFont val="華康楷書體 Std W5"/>
        <family val="1"/>
      </rPr>
      <t>嘉義市</t>
    </r>
  </si>
  <si>
    <r>
      <rPr>
        <sz val="10"/>
        <rFont val="華康楷書體 Std W5"/>
        <family val="1"/>
      </rPr>
      <t>雲林縣</t>
    </r>
  </si>
  <si>
    <r>
      <rPr>
        <sz val="10"/>
        <rFont val="華康楷書體 Std W5"/>
        <family val="1"/>
      </rPr>
      <t>嘉義縣</t>
    </r>
  </si>
  <si>
    <r>
      <rPr>
        <b/>
        <sz val="10"/>
        <rFont val="華康楷書體 Std W5"/>
        <family val="1"/>
      </rPr>
      <t>高屏業務組</t>
    </r>
  </si>
  <si>
    <r>
      <rPr>
        <sz val="10"/>
        <rFont val="華康楷書體 Std W5"/>
        <family val="1"/>
      </rPr>
      <t>屏東縣</t>
    </r>
  </si>
  <si>
    <r>
      <rPr>
        <sz val="10"/>
        <rFont val="華康楷書體 Std W5"/>
        <family val="1"/>
      </rPr>
      <t>澎湖縣</t>
    </r>
  </si>
  <si>
    <r>
      <rPr>
        <b/>
        <sz val="10"/>
        <rFont val="華康楷書體 Std W5"/>
        <family val="1"/>
      </rPr>
      <t>東區業務組</t>
    </r>
  </si>
  <si>
    <r>
      <rPr>
        <sz val="10"/>
        <rFont val="華康楷書體 Std W5"/>
        <family val="1"/>
      </rPr>
      <t>花蓮縣</t>
    </r>
  </si>
  <si>
    <r>
      <rPr>
        <sz val="10"/>
        <rFont val="華康楷書體 Std W5"/>
        <family val="1"/>
      </rPr>
      <t>臺東縣</t>
    </r>
  </si>
  <si>
    <t>臺中市</t>
  </si>
  <si>
    <t>臺南市</t>
  </si>
  <si>
    <t>高雄市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</si>
  <si>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102</t>
    </r>
    <r>
      <rPr>
        <sz val="17"/>
        <rFont val="華康楷書體 Std W5"/>
        <family val="1"/>
      </rPr>
      <t>　住院醫療費用核付點數狀況－按業務組縣市別分</t>
    </r>
  </si>
  <si>
    <t xml:space="preserve">                 Table 102   Approved Inpatient Benefit Payments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</si>
  <si>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</si>
  <si>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r>
      <t xml:space="preserve">                                    by NHI Regional Division and Locale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RVU</t>
    </r>
    <r>
      <rPr>
        <sz val="16"/>
        <rFont val="華康楷書體 Std W5"/>
        <family val="1"/>
      </rPr>
      <t>）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</si>
</sst>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#,##0_);[Red]\(#,##0\)"/>
    <numFmt numFmtId="187" formatCode="#,##0,"/>
    <numFmt numFmtId="188" formatCode="#,##0,,"/>
    <numFmt numFmtId="189" formatCode="#,##0.0;\-#,##0.0"/>
    <numFmt numFmtId="190" formatCode="#,##0.000;\-#,##0.000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87" fontId="10" fillId="0" borderId="0" xfId="0" applyNumberFormat="1" applyFont="1" applyAlignment="1">
      <alignment vertical="center"/>
    </xf>
    <xf numFmtId="188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 applyProtection="1">
      <alignment horizontal="right" vertical="center"/>
      <protection locked="0"/>
    </xf>
    <xf numFmtId="188" fontId="5" fillId="0" borderId="10" xfId="0" applyNumberFormat="1" applyFont="1" applyBorder="1" applyAlignment="1" applyProtection="1">
      <alignment horizontal="right" vertical="center"/>
      <protection locked="0"/>
    </xf>
    <xf numFmtId="181" fontId="5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Alignment="1">
      <alignment/>
    </xf>
    <xf numFmtId="0" fontId="5" fillId="0" borderId="0" xfId="33" applyFont="1" applyAlignment="1">
      <alignment vertical="center"/>
      <protection/>
    </xf>
    <xf numFmtId="43" fontId="4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right" vertical="center"/>
    </xf>
    <xf numFmtId="0" fontId="10" fillId="0" borderId="11" xfId="0" applyFont="1" applyFill="1" applyBorder="1" applyAlignment="1" quotePrefix="1">
      <alignment horizontal="left" indent="1"/>
    </xf>
    <xf numFmtId="0" fontId="10" fillId="0" borderId="12" xfId="0" applyFont="1" applyFill="1" applyBorder="1" applyAlignment="1">
      <alignment horizontal="left" indent="2"/>
    </xf>
    <xf numFmtId="0" fontId="5" fillId="0" borderId="12" xfId="0" applyFont="1" applyFill="1" applyBorder="1" applyAlignment="1">
      <alignment horizontal="left" indent="3"/>
    </xf>
    <xf numFmtId="0" fontId="5" fillId="0" borderId="13" xfId="0" applyFont="1" applyFill="1" applyBorder="1" applyAlignment="1">
      <alignment horizontal="left" indent="3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Continuous"/>
    </xf>
    <xf numFmtId="3" fontId="21" fillId="0" borderId="10" xfId="0" applyNumberFormat="1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5" fillId="0" borderId="18" xfId="0" applyNumberFormat="1" applyFont="1" applyBorder="1" applyAlignment="1" quotePrefix="1">
      <alignment horizontal="center" vertical="center" wrapText="1"/>
    </xf>
    <xf numFmtId="4" fontId="5" fillId="0" borderId="16" xfId="0" applyNumberFormat="1" applyFont="1" applyBorder="1" applyAlignment="1" quotePrefix="1">
      <alignment horizontal="center" vertical="center" wrapText="1"/>
    </xf>
    <xf numFmtId="0" fontId="10" fillId="0" borderId="0" xfId="0" applyFont="1" applyAlignment="1" quotePrefix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19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0" fontId="17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5" fillId="0" borderId="14" xfId="0" applyNumberFormat="1" applyFont="1" applyBorder="1" applyAlignment="1" quotePrefix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3" fontId="6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 (2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75" zoomScaleNormal="75" zoomScaleSheetLayoutView="75" zoomScalePageLayoutView="0" workbookViewId="0" topLeftCell="A1">
      <selection activeCell="A6" sqref="A6:IV34"/>
    </sheetView>
  </sheetViews>
  <sheetFormatPr defaultColWidth="9.00390625" defaultRowHeight="15.75"/>
  <cols>
    <col min="1" max="1" width="3.875" style="57" customWidth="1"/>
    <col min="2" max="2" width="14.375" style="57" customWidth="1"/>
    <col min="3" max="3" width="19.50390625" style="58" customWidth="1"/>
    <col min="4" max="5" width="21.00390625" style="58" customWidth="1"/>
    <col min="6" max="6" width="18.25390625" style="60" customWidth="1"/>
    <col min="7" max="7" width="20.75390625" style="58" customWidth="1"/>
    <col min="8" max="8" width="6.75390625" style="29" customWidth="1"/>
    <col min="9" max="9" width="9.25390625" style="29" customWidth="1"/>
    <col min="10" max="10" width="24.50390625" style="59" customWidth="1"/>
    <col min="11" max="16384" width="9.00390625" style="29" customWidth="1"/>
  </cols>
  <sheetData>
    <row r="1" spans="1:10" ht="24.75" customHeight="1">
      <c r="A1" s="66" t="s">
        <v>69</v>
      </c>
      <c r="B1" s="66"/>
      <c r="C1" s="66"/>
      <c r="D1" s="66"/>
      <c r="E1" s="66"/>
      <c r="F1" s="67" t="s">
        <v>70</v>
      </c>
      <c r="G1" s="67"/>
      <c r="H1" s="67"/>
      <c r="I1" s="67"/>
      <c r="J1" s="67"/>
    </row>
    <row r="2" spans="1:10" ht="24.75" customHeight="1">
      <c r="A2" s="68" t="s">
        <v>30</v>
      </c>
      <c r="B2" s="68"/>
      <c r="C2" s="68"/>
      <c r="D2" s="68"/>
      <c r="E2" s="68"/>
      <c r="F2" s="69" t="s">
        <v>72</v>
      </c>
      <c r="G2" s="69"/>
      <c r="H2" s="69"/>
      <c r="I2" s="69"/>
      <c r="J2" s="69"/>
    </row>
    <row r="3" spans="1:10" ht="18" customHeight="1">
      <c r="A3" s="70" t="s">
        <v>71</v>
      </c>
      <c r="B3" s="70"/>
      <c r="C3" s="70"/>
      <c r="D3" s="70"/>
      <c r="E3" s="70"/>
      <c r="F3" s="70">
        <v>2011</v>
      </c>
      <c r="G3" s="70"/>
      <c r="H3" s="70"/>
      <c r="I3" s="70"/>
      <c r="J3" s="70"/>
    </row>
    <row r="4" spans="1:10" ht="18" customHeight="1" thickBot="1">
      <c r="A4" s="30" t="s">
        <v>31</v>
      </c>
      <c r="B4" s="31"/>
      <c r="C4" s="32"/>
      <c r="D4" s="33"/>
      <c r="E4" s="33"/>
      <c r="F4" s="33"/>
      <c r="G4" s="33"/>
      <c r="H4" s="2"/>
      <c r="I4" s="2"/>
      <c r="J4" s="1" t="s">
        <v>32</v>
      </c>
    </row>
    <row r="5" spans="1:10" ht="49.5" customHeight="1">
      <c r="A5" s="62" t="s">
        <v>33</v>
      </c>
      <c r="B5" s="63"/>
      <c r="C5" s="34" t="s">
        <v>34</v>
      </c>
      <c r="D5" s="35" t="s">
        <v>35</v>
      </c>
      <c r="E5" s="36" t="s">
        <v>36</v>
      </c>
      <c r="F5" s="37" t="s">
        <v>37</v>
      </c>
      <c r="G5" s="38" t="s">
        <v>38</v>
      </c>
      <c r="H5" s="64" t="s">
        <v>39</v>
      </c>
      <c r="I5" s="65"/>
      <c r="J5" s="28" t="s">
        <v>22</v>
      </c>
    </row>
    <row r="6" spans="1:10" ht="18.75" customHeight="1">
      <c r="A6" s="39" t="s">
        <v>40</v>
      </c>
      <c r="B6" s="40"/>
      <c r="C6" s="3">
        <f>SUM(C7,C14,C19,C23,C28,C32)</f>
        <v>3277273</v>
      </c>
      <c r="D6" s="3">
        <f>SUM(D7,D14,D19,D23,D28,D32)</f>
        <v>33249061</v>
      </c>
      <c r="E6" s="4">
        <f>SUM(E7,E14,E19,E23,E28,E32)</f>
        <v>165095363520</v>
      </c>
      <c r="F6" s="5">
        <f>E6/C6</f>
        <v>50375.83488467393</v>
      </c>
      <c r="G6" s="6">
        <f>D6/C6</f>
        <v>10.145343704964462</v>
      </c>
      <c r="H6" s="5"/>
      <c r="I6" s="5">
        <f>E6/D6</f>
        <v>4965.414317114099</v>
      </c>
      <c r="J6" s="24" t="s">
        <v>23</v>
      </c>
    </row>
    <row r="7" spans="1:10" ht="18.75" customHeight="1">
      <c r="A7" s="41" t="s">
        <v>41</v>
      </c>
      <c r="B7" s="40"/>
      <c r="C7" s="7">
        <f>SUM(C8:C13)</f>
        <v>1026834</v>
      </c>
      <c r="D7" s="8">
        <f>SUM(D8:D13)</f>
        <v>10423349</v>
      </c>
      <c r="E7" s="4">
        <f>SUM(E8:E13)</f>
        <v>54763915150</v>
      </c>
      <c r="F7" s="5">
        <f aca="true" t="shared" si="0" ref="F7:F34">E7/C7</f>
        <v>53332.78324441925</v>
      </c>
      <c r="G7" s="6">
        <f aca="true" t="shared" si="1" ref="G7:G34">D7/C7</f>
        <v>10.150958187983647</v>
      </c>
      <c r="H7" s="5"/>
      <c r="I7" s="5">
        <f aca="true" t="shared" si="2" ref="I7:I34">E7/D7</f>
        <v>5253.965414570691</v>
      </c>
      <c r="J7" s="25" t="s">
        <v>24</v>
      </c>
    </row>
    <row r="8" spans="1:10" ht="18.75" customHeight="1">
      <c r="A8" s="42"/>
      <c r="B8" s="43" t="s">
        <v>42</v>
      </c>
      <c r="C8" s="9">
        <v>606926</v>
      </c>
      <c r="D8" s="10">
        <v>5635470</v>
      </c>
      <c r="E8" s="11">
        <v>36170482083</v>
      </c>
      <c r="F8" s="12">
        <f t="shared" si="0"/>
        <v>59596.19802578897</v>
      </c>
      <c r="G8" s="13">
        <f t="shared" si="1"/>
        <v>9.285267067154809</v>
      </c>
      <c r="H8" s="12"/>
      <c r="I8" s="12">
        <f t="shared" si="2"/>
        <v>6418.361216189599</v>
      </c>
      <c r="J8" s="26" t="s">
        <v>0</v>
      </c>
    </row>
    <row r="9" spans="1:10" ht="18.75" customHeight="1">
      <c r="A9" s="42"/>
      <c r="B9" s="43" t="s">
        <v>43</v>
      </c>
      <c r="C9" s="9">
        <v>266029</v>
      </c>
      <c r="D9" s="10">
        <v>3130109</v>
      </c>
      <c r="E9" s="11">
        <v>12627355406</v>
      </c>
      <c r="F9" s="12">
        <f>E9/C9</f>
        <v>47466.0860507689</v>
      </c>
      <c r="G9" s="13">
        <f>D9/C9</f>
        <v>11.766044303440601</v>
      </c>
      <c r="H9" s="12"/>
      <c r="I9" s="12">
        <f>E9/D9</f>
        <v>4034.1583650920784</v>
      </c>
      <c r="J9" s="26" t="s">
        <v>17</v>
      </c>
    </row>
    <row r="10" spans="1:10" ht="18.75" customHeight="1">
      <c r="A10" s="44"/>
      <c r="B10" s="43" t="s">
        <v>44</v>
      </c>
      <c r="C10" s="9">
        <v>51503</v>
      </c>
      <c r="D10" s="10">
        <v>609368</v>
      </c>
      <c r="E10" s="11">
        <v>2437250142</v>
      </c>
      <c r="F10" s="12">
        <f t="shared" si="0"/>
        <v>47322.48882589364</v>
      </c>
      <c r="G10" s="13">
        <f t="shared" si="1"/>
        <v>11.831699124322855</v>
      </c>
      <c r="H10" s="12"/>
      <c r="I10" s="12">
        <f t="shared" si="2"/>
        <v>3999.6359211510944</v>
      </c>
      <c r="J10" s="26" t="s">
        <v>1</v>
      </c>
    </row>
    <row r="11" spans="1:10" ht="18.75" customHeight="1">
      <c r="A11" s="44"/>
      <c r="B11" s="43" t="s">
        <v>45</v>
      </c>
      <c r="C11" s="9">
        <v>97807</v>
      </c>
      <c r="D11" s="10">
        <v>989912</v>
      </c>
      <c r="E11" s="11">
        <v>3383195367</v>
      </c>
      <c r="F11" s="12">
        <f t="shared" si="0"/>
        <v>34590.52385821056</v>
      </c>
      <c r="G11" s="13">
        <f t="shared" si="1"/>
        <v>10.121075178668194</v>
      </c>
      <c r="H11" s="12"/>
      <c r="I11" s="12">
        <f t="shared" si="2"/>
        <v>3417.6728507180437</v>
      </c>
      <c r="J11" s="26" t="s">
        <v>13</v>
      </c>
    </row>
    <row r="12" spans="1:10" ht="18.75" customHeight="1">
      <c r="A12" s="44"/>
      <c r="B12" s="43" t="s">
        <v>46</v>
      </c>
      <c r="C12" s="9">
        <v>4044</v>
      </c>
      <c r="D12" s="10">
        <v>55756</v>
      </c>
      <c r="E12" s="11">
        <v>136978114</v>
      </c>
      <c r="F12" s="12">
        <f t="shared" si="0"/>
        <v>33871.9371909001</v>
      </c>
      <c r="G12" s="13">
        <f t="shared" si="1"/>
        <v>13.787339268051435</v>
      </c>
      <c r="H12" s="12"/>
      <c r="I12" s="12">
        <f t="shared" si="2"/>
        <v>2456.7421264079203</v>
      </c>
      <c r="J12" s="26" t="s">
        <v>14</v>
      </c>
    </row>
    <row r="13" spans="1:10" ht="18.75" customHeight="1">
      <c r="A13" s="44"/>
      <c r="B13" s="43" t="s">
        <v>47</v>
      </c>
      <c r="C13" s="9">
        <v>525</v>
      </c>
      <c r="D13" s="10">
        <v>2734</v>
      </c>
      <c r="E13" s="11">
        <v>8654038</v>
      </c>
      <c r="F13" s="12">
        <f t="shared" si="0"/>
        <v>16483.881904761904</v>
      </c>
      <c r="G13" s="13">
        <f t="shared" si="1"/>
        <v>5.207619047619048</v>
      </c>
      <c r="H13" s="12"/>
      <c r="I13" s="12">
        <f t="shared" si="2"/>
        <v>3165.3394294074615</v>
      </c>
      <c r="J13" s="26" t="s">
        <v>15</v>
      </c>
    </row>
    <row r="14" spans="1:10" ht="18.75" customHeight="1">
      <c r="A14" s="41" t="s">
        <v>48</v>
      </c>
      <c r="B14" s="45"/>
      <c r="C14" s="8">
        <f>SUM(C15:C18)</f>
        <v>440085</v>
      </c>
      <c r="D14" s="8">
        <f>SUM(D15:D18)</f>
        <v>4511897</v>
      </c>
      <c r="E14" s="4">
        <f>SUM(E15:E18)</f>
        <v>21990482564</v>
      </c>
      <c r="F14" s="5">
        <f t="shared" si="0"/>
        <v>49968.71641614688</v>
      </c>
      <c r="G14" s="6">
        <f t="shared" si="1"/>
        <v>10.25233079973187</v>
      </c>
      <c r="H14" s="5"/>
      <c r="I14" s="5">
        <f t="shared" si="2"/>
        <v>4873.888425201196</v>
      </c>
      <c r="J14" s="25" t="s">
        <v>25</v>
      </c>
    </row>
    <row r="15" spans="1:10" ht="18.75" customHeight="1">
      <c r="A15" s="44"/>
      <c r="B15" s="43" t="s">
        <v>49</v>
      </c>
      <c r="C15" s="9">
        <v>67079</v>
      </c>
      <c r="D15" s="10">
        <v>485705</v>
      </c>
      <c r="E15" s="11">
        <v>2527333243</v>
      </c>
      <c r="F15" s="12">
        <f t="shared" si="0"/>
        <v>37676.96660653856</v>
      </c>
      <c r="G15" s="13">
        <f t="shared" si="1"/>
        <v>7.240790709461978</v>
      </c>
      <c r="H15" s="12"/>
      <c r="I15" s="12">
        <f t="shared" si="2"/>
        <v>5203.4326247413555</v>
      </c>
      <c r="J15" s="26" t="s">
        <v>2</v>
      </c>
    </row>
    <row r="16" spans="1:10" ht="18.75" customHeight="1">
      <c r="A16" s="44"/>
      <c r="B16" s="43" t="s">
        <v>50</v>
      </c>
      <c r="C16" s="9">
        <v>288540</v>
      </c>
      <c r="D16" s="10">
        <v>2874245</v>
      </c>
      <c r="E16" s="11">
        <v>15699172214</v>
      </c>
      <c r="F16" s="12">
        <f t="shared" si="0"/>
        <v>54408.9977611423</v>
      </c>
      <c r="G16" s="13">
        <f t="shared" si="1"/>
        <v>9.961339848894434</v>
      </c>
      <c r="H16" s="12"/>
      <c r="I16" s="12">
        <f t="shared" si="2"/>
        <v>5462.016012552862</v>
      </c>
      <c r="J16" s="26" t="s">
        <v>3</v>
      </c>
    </row>
    <row r="17" spans="1:10" ht="18.75" customHeight="1">
      <c r="A17" s="46"/>
      <c r="B17" s="43" t="s">
        <v>51</v>
      </c>
      <c r="C17" s="9">
        <v>29648</v>
      </c>
      <c r="D17" s="10">
        <v>483281</v>
      </c>
      <c r="E17" s="11">
        <v>1382244881</v>
      </c>
      <c r="F17" s="12">
        <f t="shared" si="0"/>
        <v>46621.85918105774</v>
      </c>
      <c r="G17" s="13">
        <f t="shared" si="1"/>
        <v>16.300627361036156</v>
      </c>
      <c r="H17" s="12"/>
      <c r="I17" s="12">
        <f t="shared" si="2"/>
        <v>2860.126677854085</v>
      </c>
      <c r="J17" s="26" t="s">
        <v>4</v>
      </c>
    </row>
    <row r="18" spans="1:10" ht="18.75" customHeight="1">
      <c r="A18" s="44"/>
      <c r="B18" s="43" t="s">
        <v>52</v>
      </c>
      <c r="C18" s="9">
        <v>54818</v>
      </c>
      <c r="D18" s="10">
        <v>668666</v>
      </c>
      <c r="E18" s="11">
        <v>2381732226</v>
      </c>
      <c r="F18" s="12">
        <f t="shared" si="0"/>
        <v>43447.99565836039</v>
      </c>
      <c r="G18" s="13">
        <f t="shared" si="1"/>
        <v>12.197927687985699</v>
      </c>
      <c r="H18" s="12"/>
      <c r="I18" s="12">
        <f t="shared" si="2"/>
        <v>3561.916152458776</v>
      </c>
      <c r="J18" s="26" t="s">
        <v>5</v>
      </c>
    </row>
    <row r="19" spans="1:10" ht="18.75" customHeight="1">
      <c r="A19" s="47" t="s">
        <v>53</v>
      </c>
      <c r="B19" s="48"/>
      <c r="C19" s="8">
        <f>SUM(C20:C22)</f>
        <v>669492</v>
      </c>
      <c r="D19" s="8">
        <f>SUM(D20:D22)</f>
        <v>6466228</v>
      </c>
      <c r="E19" s="4">
        <f>SUM(E20:E22)</f>
        <v>32086413119</v>
      </c>
      <c r="F19" s="5">
        <f t="shared" si="0"/>
        <v>47926.507141235445</v>
      </c>
      <c r="G19" s="6">
        <f t="shared" si="1"/>
        <v>9.658409659861507</v>
      </c>
      <c r="H19" s="5"/>
      <c r="I19" s="5">
        <f t="shared" si="2"/>
        <v>4962.153069610289</v>
      </c>
      <c r="J19" s="25" t="s">
        <v>26</v>
      </c>
    </row>
    <row r="20" spans="1:10" ht="18.75" customHeight="1">
      <c r="A20" s="47"/>
      <c r="B20" s="61" t="s">
        <v>66</v>
      </c>
      <c r="C20" s="9">
        <v>433491</v>
      </c>
      <c r="D20" s="9">
        <v>3967019</v>
      </c>
      <c r="E20" s="23">
        <v>21966247694</v>
      </c>
      <c r="F20" s="12">
        <f>E20/C20</f>
        <v>50672.90369119543</v>
      </c>
      <c r="G20" s="13">
        <f>D20/C20</f>
        <v>9.151329554708171</v>
      </c>
      <c r="H20" s="12"/>
      <c r="I20" s="12">
        <f>E20/D20</f>
        <v>5537.21766747273</v>
      </c>
      <c r="J20" s="26" t="s">
        <v>18</v>
      </c>
    </row>
    <row r="21" spans="1:10" ht="18.75" customHeight="1">
      <c r="A21" s="46"/>
      <c r="B21" s="43" t="s">
        <v>54</v>
      </c>
      <c r="C21" s="9">
        <v>169495</v>
      </c>
      <c r="D21" s="10">
        <v>1641549</v>
      </c>
      <c r="E21" s="11">
        <v>7971384230</v>
      </c>
      <c r="F21" s="12">
        <f t="shared" si="0"/>
        <v>47030.202837841825</v>
      </c>
      <c r="G21" s="13">
        <f t="shared" si="1"/>
        <v>9.684940558718546</v>
      </c>
      <c r="H21" s="12"/>
      <c r="I21" s="12">
        <f t="shared" si="2"/>
        <v>4856.0135762015025</v>
      </c>
      <c r="J21" s="26" t="s">
        <v>6</v>
      </c>
    </row>
    <row r="22" spans="1:10" ht="18.75" customHeight="1">
      <c r="A22" s="46"/>
      <c r="B22" s="43" t="s">
        <v>55</v>
      </c>
      <c r="C22" s="9">
        <v>66506</v>
      </c>
      <c r="D22" s="10">
        <v>857660</v>
      </c>
      <c r="E22" s="11">
        <v>2148781195</v>
      </c>
      <c r="F22" s="12">
        <f t="shared" si="0"/>
        <v>32309.58402249421</v>
      </c>
      <c r="G22" s="13">
        <f t="shared" si="1"/>
        <v>12.895979310137431</v>
      </c>
      <c r="H22" s="12"/>
      <c r="I22" s="12">
        <f t="shared" si="2"/>
        <v>2505.399802952219</v>
      </c>
      <c r="J22" s="26" t="s">
        <v>7</v>
      </c>
    </row>
    <row r="23" spans="1:10" ht="18.75" customHeight="1">
      <c r="A23" s="47" t="s">
        <v>56</v>
      </c>
      <c r="B23" s="48"/>
      <c r="C23" s="8">
        <f>SUM(C24:C27)</f>
        <v>471090</v>
      </c>
      <c r="D23" s="8">
        <f>SUM(D24:D27)</f>
        <v>4590885</v>
      </c>
      <c r="E23" s="4">
        <f>SUM(E24:E27)</f>
        <v>23422418752</v>
      </c>
      <c r="F23" s="5">
        <f t="shared" si="0"/>
        <v>49719.6262964614</v>
      </c>
      <c r="G23" s="6">
        <f t="shared" si="1"/>
        <v>9.745239763102592</v>
      </c>
      <c r="H23" s="5"/>
      <c r="I23" s="5">
        <f t="shared" si="2"/>
        <v>5101.939768040367</v>
      </c>
      <c r="J23" s="25" t="s">
        <v>27</v>
      </c>
    </row>
    <row r="24" spans="1:10" ht="18.75" customHeight="1">
      <c r="A24" s="47"/>
      <c r="B24" s="61" t="s">
        <v>67</v>
      </c>
      <c r="C24" s="9">
        <v>241887</v>
      </c>
      <c r="D24" s="9">
        <v>2344192</v>
      </c>
      <c r="E24" s="23">
        <v>12727774456</v>
      </c>
      <c r="F24" s="12">
        <f>E24/C24</f>
        <v>52618.6792014453</v>
      </c>
      <c r="G24" s="13">
        <f>D24/C24</f>
        <v>9.691269063653689</v>
      </c>
      <c r="H24" s="12"/>
      <c r="I24" s="12">
        <f>E24/D24</f>
        <v>5429.493171207819</v>
      </c>
      <c r="J24" s="26" t="s">
        <v>19</v>
      </c>
    </row>
    <row r="25" spans="1:10" ht="18.75" customHeight="1">
      <c r="A25" s="49"/>
      <c r="B25" s="43" t="s">
        <v>57</v>
      </c>
      <c r="C25" s="9">
        <v>85114</v>
      </c>
      <c r="D25" s="10">
        <v>821795</v>
      </c>
      <c r="E25" s="11">
        <v>4085565605</v>
      </c>
      <c r="F25" s="12">
        <f t="shared" si="0"/>
        <v>48001.09976032145</v>
      </c>
      <c r="G25" s="13">
        <f t="shared" si="1"/>
        <v>9.655227107173907</v>
      </c>
      <c r="H25" s="12"/>
      <c r="I25" s="12">
        <f t="shared" si="2"/>
        <v>4971.514313180294</v>
      </c>
      <c r="J25" s="26" t="s">
        <v>20</v>
      </c>
    </row>
    <row r="26" spans="1:10" ht="18.75" customHeight="1">
      <c r="A26" s="49"/>
      <c r="B26" s="43" t="s">
        <v>58</v>
      </c>
      <c r="C26" s="9">
        <v>72496</v>
      </c>
      <c r="D26" s="10">
        <v>683697</v>
      </c>
      <c r="E26" s="11">
        <v>3031244891</v>
      </c>
      <c r="F26" s="12">
        <f t="shared" si="0"/>
        <v>41812.58125965571</v>
      </c>
      <c r="G26" s="13">
        <f t="shared" si="1"/>
        <v>9.430823769587288</v>
      </c>
      <c r="H26" s="12"/>
      <c r="I26" s="12">
        <f t="shared" si="2"/>
        <v>4433.608588307394</v>
      </c>
      <c r="J26" s="26" t="s">
        <v>8</v>
      </c>
    </row>
    <row r="27" spans="1:10" ht="18.75" customHeight="1">
      <c r="A27" s="49"/>
      <c r="B27" s="43" t="s">
        <v>59</v>
      </c>
      <c r="C27" s="9">
        <v>71593</v>
      </c>
      <c r="D27" s="10">
        <v>741201</v>
      </c>
      <c r="E27" s="11">
        <v>3577833800</v>
      </c>
      <c r="F27" s="12">
        <f t="shared" si="0"/>
        <v>49974.63159806126</v>
      </c>
      <c r="G27" s="13">
        <f t="shared" si="1"/>
        <v>10.352981436732641</v>
      </c>
      <c r="H27" s="12"/>
      <c r="I27" s="12">
        <f t="shared" si="2"/>
        <v>4827.076326124762</v>
      </c>
      <c r="J27" s="26" t="s">
        <v>9</v>
      </c>
    </row>
    <row r="28" spans="1:10" ht="18.75" customHeight="1">
      <c r="A28" s="41" t="s">
        <v>60</v>
      </c>
      <c r="B28" s="40"/>
      <c r="C28" s="8">
        <f>SUM(C29:C31)</f>
        <v>555902</v>
      </c>
      <c r="D28" s="8">
        <f>SUM(D29:D31)</f>
        <v>5467796</v>
      </c>
      <c r="E28" s="4">
        <f>SUM(E29:E31)</f>
        <v>27322354254</v>
      </c>
      <c r="F28" s="5">
        <f t="shared" si="0"/>
        <v>49149.58797413933</v>
      </c>
      <c r="G28" s="6">
        <f t="shared" si="1"/>
        <v>9.835899133300474</v>
      </c>
      <c r="H28" s="5"/>
      <c r="I28" s="5">
        <f t="shared" si="2"/>
        <v>4996.959333157272</v>
      </c>
      <c r="J28" s="25" t="s">
        <v>28</v>
      </c>
    </row>
    <row r="29" spans="1:10" ht="18.75" customHeight="1">
      <c r="A29" s="41"/>
      <c r="B29" s="61" t="s">
        <v>68</v>
      </c>
      <c r="C29" s="9">
        <v>426276</v>
      </c>
      <c r="D29" s="9">
        <v>4146096</v>
      </c>
      <c r="E29" s="23">
        <v>22563942259</v>
      </c>
      <c r="F29" s="12">
        <f>E29/C29</f>
        <v>52932.70617862605</v>
      </c>
      <c r="G29" s="13">
        <f>D29/C29</f>
        <v>9.72631816006531</v>
      </c>
      <c r="H29" s="12"/>
      <c r="I29" s="12">
        <f>E29/D29</f>
        <v>5442.214135659184</v>
      </c>
      <c r="J29" s="26" t="s">
        <v>21</v>
      </c>
    </row>
    <row r="30" spans="1:10" ht="18.75" customHeight="1">
      <c r="A30" s="50"/>
      <c r="B30" s="43" t="s">
        <v>61</v>
      </c>
      <c r="C30" s="9">
        <v>121001</v>
      </c>
      <c r="D30" s="10">
        <v>1223451</v>
      </c>
      <c r="E30" s="11">
        <v>4508287724</v>
      </c>
      <c r="F30" s="12">
        <f t="shared" si="0"/>
        <v>37258.26831183214</v>
      </c>
      <c r="G30" s="13">
        <f t="shared" si="1"/>
        <v>10.1110817265973</v>
      </c>
      <c r="H30" s="12"/>
      <c r="I30" s="12">
        <f t="shared" si="2"/>
        <v>3684.894388087467</v>
      </c>
      <c r="J30" s="26" t="s">
        <v>16</v>
      </c>
    </row>
    <row r="31" spans="1:10" ht="18.75" customHeight="1">
      <c r="A31" s="50"/>
      <c r="B31" s="43" t="s">
        <v>62</v>
      </c>
      <c r="C31" s="9">
        <v>8625</v>
      </c>
      <c r="D31" s="10">
        <v>98249</v>
      </c>
      <c r="E31" s="11">
        <v>250124271</v>
      </c>
      <c r="F31" s="12">
        <f t="shared" si="0"/>
        <v>28999.91547826087</v>
      </c>
      <c r="G31" s="13">
        <f t="shared" si="1"/>
        <v>11.391188405797102</v>
      </c>
      <c r="H31" s="12"/>
      <c r="I31" s="12">
        <f t="shared" si="2"/>
        <v>2545.820018524362</v>
      </c>
      <c r="J31" s="26" t="s">
        <v>10</v>
      </c>
    </row>
    <row r="32" spans="1:10" ht="18.75" customHeight="1">
      <c r="A32" s="47" t="s">
        <v>63</v>
      </c>
      <c r="B32" s="40"/>
      <c r="C32" s="8">
        <f>SUM(C33:C34)</f>
        <v>113870</v>
      </c>
      <c r="D32" s="8">
        <f>SUM(D33:D34)</f>
        <v>1788906</v>
      </c>
      <c r="E32" s="4">
        <f>SUM(E33:E34)</f>
        <v>5509779681</v>
      </c>
      <c r="F32" s="5">
        <f t="shared" si="0"/>
        <v>48386.578387635025</v>
      </c>
      <c r="G32" s="6">
        <f t="shared" si="1"/>
        <v>15.710072890137877</v>
      </c>
      <c r="H32" s="5"/>
      <c r="I32" s="5">
        <f t="shared" si="2"/>
        <v>3079.971603315099</v>
      </c>
      <c r="J32" s="25" t="s">
        <v>29</v>
      </c>
    </row>
    <row r="33" spans="1:10" ht="18.75" customHeight="1">
      <c r="A33" s="49"/>
      <c r="B33" s="43" t="s">
        <v>64</v>
      </c>
      <c r="C33" s="9">
        <v>83618</v>
      </c>
      <c r="D33" s="10">
        <v>1474903</v>
      </c>
      <c r="E33" s="11">
        <v>4216067463</v>
      </c>
      <c r="F33" s="12">
        <f t="shared" si="0"/>
        <v>50420.57287904518</v>
      </c>
      <c r="G33" s="13">
        <f t="shared" si="1"/>
        <v>17.63858260183214</v>
      </c>
      <c r="H33" s="12"/>
      <c r="I33" s="12">
        <f t="shared" si="2"/>
        <v>2858.5388076368413</v>
      </c>
      <c r="J33" s="26" t="s">
        <v>11</v>
      </c>
    </row>
    <row r="34" spans="1:10" ht="18.75" customHeight="1" thickBot="1">
      <c r="A34" s="51"/>
      <c r="B34" s="52" t="s">
        <v>65</v>
      </c>
      <c r="C34" s="14">
        <v>30252</v>
      </c>
      <c r="D34" s="15">
        <v>314003</v>
      </c>
      <c r="E34" s="16">
        <v>1293712218</v>
      </c>
      <c r="F34" s="17">
        <f t="shared" si="0"/>
        <v>42764.51864339548</v>
      </c>
      <c r="G34" s="18">
        <f t="shared" si="1"/>
        <v>10.379578209705144</v>
      </c>
      <c r="H34" s="19"/>
      <c r="I34" s="17">
        <f t="shared" si="2"/>
        <v>4120.063241433999</v>
      </c>
      <c r="J34" s="27" t="s">
        <v>12</v>
      </c>
    </row>
    <row r="35" spans="1:12" ht="13.5" customHeight="1">
      <c r="A35" s="53"/>
      <c r="B35" s="54"/>
      <c r="C35" s="29"/>
      <c r="D35" s="29"/>
      <c r="E35" s="29"/>
      <c r="F35" s="21"/>
      <c r="G35" s="55"/>
      <c r="H35" s="20"/>
      <c r="J35" s="22"/>
      <c r="K35" s="20"/>
      <c r="L35" s="56"/>
    </row>
  </sheetData>
  <sheetProtection/>
  <mergeCells count="8">
    <mergeCell ref="A5:B5"/>
    <mergeCell ref="H5:I5"/>
    <mergeCell ref="A1:E1"/>
    <mergeCell ref="F1:J1"/>
    <mergeCell ref="A2:E2"/>
    <mergeCell ref="F2:J2"/>
    <mergeCell ref="A3:E3"/>
    <mergeCell ref="F3:J3"/>
  </mergeCells>
  <printOptions/>
  <pageMargins left="0.7874015748031497" right="0.7874015748031497" top="1.3779527559055118" bottom="0.7086614173228347" header="0.3937007874015748" footer="0.3937007874015748"/>
  <pageSetup firstPageNumber="614" useFirstPageNumber="1" horizontalDpi="600" verticalDpi="6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2012-10-09T03:41:51Z</cp:lastPrinted>
  <dcterms:created xsi:type="dcterms:W3CDTF">1996-12-13T07:18:32Z</dcterms:created>
  <dcterms:modified xsi:type="dcterms:W3CDTF">2012-10-11T04:04:55Z</dcterms:modified>
  <cp:category/>
  <cp:version/>
  <cp:contentType/>
  <cp:contentStatus/>
</cp:coreProperties>
</file>