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3.xml" ContentType="application/vnd.openxmlformats-officedocument.drawing+xml"/>
  <Override PartName="/xl/worksheets/sheet37.xml" ContentType="application/vnd.openxmlformats-officedocument.spreadsheetml.worksheet+xml"/>
  <Override PartName="/xl/drawings/drawing4.xml" ContentType="application/vnd.openxmlformats-officedocument.drawing+xml"/>
  <Override PartName="/xl/worksheets/sheet38.xml" ContentType="application/vnd.openxmlformats-officedocument.spreadsheetml.worksheet+xml"/>
  <Override PartName="/xl/drawings/drawing5.xml" ContentType="application/vnd.openxmlformats-officedocument.drawing+xml"/>
  <Override PartName="/xl/worksheets/sheet39.xml" ContentType="application/vnd.openxmlformats-officedocument.spreadsheetml.worksheet+xml"/>
  <Override PartName="/xl/drawings/drawing6.xml" ContentType="application/vnd.openxmlformats-officedocument.drawing+xml"/>
  <Override PartName="/xl/worksheets/sheet40.xml" ContentType="application/vnd.openxmlformats-officedocument.spreadsheetml.worksheet+xml"/>
  <Override PartName="/xl/drawings/drawing7.xml" ContentType="application/vnd.openxmlformats-officedocument.drawing+xml"/>
  <Override PartName="/xl/worksheets/sheet41.xml" ContentType="application/vnd.openxmlformats-officedocument.spreadsheetml.worksheet+xml"/>
  <Override PartName="/xl/drawings/drawing8.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drawings/drawing9.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1200" windowWidth="10620" windowHeight="7050" tabRatio="812" activeTab="24"/>
  </bookViews>
  <sheets>
    <sheet name="目錄"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9" sheetId="20" r:id="rId20"/>
    <sheet name="表20" sheetId="21" r:id="rId21"/>
    <sheet name="表21" sheetId="22" r:id="rId22"/>
    <sheet name="表22" sheetId="23" r:id="rId23"/>
    <sheet name="表23" sheetId="24" r:id="rId24"/>
    <sheet name="表24" sheetId="25" r:id="rId25"/>
    <sheet name="表25" sheetId="26" r:id="rId26"/>
    <sheet name="表26" sheetId="27" r:id="rId27"/>
    <sheet name="表27" sheetId="28" r:id="rId28"/>
    <sheet name="表28" sheetId="29" r:id="rId29"/>
    <sheet name="表29" sheetId="30" r:id="rId30"/>
    <sheet name="表30" sheetId="31" r:id="rId31"/>
    <sheet name="表31" sheetId="32" r:id="rId32"/>
    <sheet name="表32" sheetId="33" r:id="rId33"/>
    <sheet name="表33" sheetId="34" r:id="rId34"/>
    <sheet name="表34" sheetId="35" r:id="rId35"/>
    <sheet name="表35" sheetId="36" r:id="rId36"/>
    <sheet name="表36" sheetId="37" r:id="rId37"/>
    <sheet name="表37" sheetId="38" r:id="rId38"/>
    <sheet name="表38" sheetId="39" r:id="rId39"/>
    <sheet name="表39" sheetId="40" r:id="rId40"/>
    <sheet name="表40" sheetId="41" r:id="rId41"/>
    <sheet name="表41" sheetId="42" r:id="rId42"/>
    <sheet name="表42" sheetId="43" r:id="rId43"/>
    <sheet name="表43" sheetId="44" r:id="rId44"/>
    <sheet name="表44" sheetId="45" r:id="rId45"/>
    <sheet name="表45" sheetId="46" r:id="rId46"/>
    <sheet name="表46" sheetId="47" r:id="rId47"/>
    <sheet name="表47" sheetId="48" r:id="rId48"/>
    <sheet name="表48" sheetId="49" r:id="rId49"/>
  </sheets>
  <externalReferences>
    <externalReference r:id="rId52"/>
  </externalReferences>
  <definedNames>
    <definedName name="_Parse_Out" localSheetId="40" hidden="1">'表40'!$E$2:$Q$41</definedName>
    <definedName name="_Regression_Int" localSheetId="37" hidden="1">1</definedName>
    <definedName name="_Regression_Int" localSheetId="38" hidden="1">1</definedName>
    <definedName name="_Regression_Int" localSheetId="39" hidden="1">1</definedName>
    <definedName name="_Regression_Int" localSheetId="40" hidden="1">1</definedName>
    <definedName name="_xlfn.IFERROR" hidden="1">#NAME?</definedName>
    <definedName name="IDX10" localSheetId="15">'表15'!#REF!</definedName>
    <definedName name="IDX3" localSheetId="31">'表31'!#REF!</definedName>
    <definedName name="_xlnm.Print_Area" localSheetId="0">'目錄'!#REF!</definedName>
    <definedName name="_xlnm.Print_Area" localSheetId="1">'表1'!$A$1:$S$27</definedName>
    <definedName name="_xlnm.Print_Area" localSheetId="10">'表10'!$A$1:$P$26</definedName>
    <definedName name="_xlnm.Print_Area" localSheetId="11">'表11'!$A$1:$P$26</definedName>
    <definedName name="_xlnm.Print_Area" localSheetId="12">'表12'!$A$1:$P$26</definedName>
    <definedName name="_xlnm.Print_Area" localSheetId="13">'表13'!$A$1:$T$29</definedName>
    <definedName name="_xlnm.Print_Area" localSheetId="14">'表14'!$A$1:$J$30</definedName>
    <definedName name="_xlnm.Print_Area" localSheetId="15">'表15'!$A$1:$J$30</definedName>
    <definedName name="_xlnm.Print_Area" localSheetId="16">'表16'!$A$1:$J$30</definedName>
    <definedName name="_xlnm.Print_Area" localSheetId="17">'表17'!$A$1:$J$30</definedName>
    <definedName name="_xlnm.Print_Area" localSheetId="18">'表18'!$A$1:$J$30</definedName>
    <definedName name="_xlnm.Print_Area" localSheetId="19">'表19'!$A$1:$J$30</definedName>
    <definedName name="_xlnm.Print_Area" localSheetId="2">'表2'!$A$1:$P$21</definedName>
    <definedName name="_xlnm.Print_Area" localSheetId="20">'表20'!$A$1:$J$30</definedName>
    <definedName name="_xlnm.Print_Area" localSheetId="21">'表21'!$A$1:$J$30</definedName>
    <definedName name="_xlnm.Print_Area" localSheetId="22">'表22'!$A$1:$K$31</definedName>
    <definedName name="_xlnm.Print_Area" localSheetId="23">'表23'!$A$1:$J$28</definedName>
    <definedName name="_xlnm.Print_Area" localSheetId="24">'表24'!$A$1:$AA$27</definedName>
    <definedName name="_xlnm.Print_Area" localSheetId="25">'表25'!$A$1:$Q$27</definedName>
    <definedName name="_xlnm.Print_Area" localSheetId="26">'表26'!$A$1:$Q$27</definedName>
    <definedName name="_xlnm.Print_Area" localSheetId="27">'表27'!$A$1:$Q$27</definedName>
    <definedName name="_xlnm.Print_Area" localSheetId="28">'表28'!$A$1:$S$28</definedName>
    <definedName name="_xlnm.Print_Area" localSheetId="29">'表29'!$A$1:$Q$27</definedName>
    <definedName name="_xlnm.Print_Area" localSheetId="3">'表3'!$A$1:$P$26</definedName>
    <definedName name="_xlnm.Print_Area" localSheetId="30">'表30'!$A$1:$Q$27</definedName>
    <definedName name="_xlnm.Print_Area" localSheetId="31">'表31'!$A$1:$N$27</definedName>
    <definedName name="_xlnm.Print_Area" localSheetId="32">'表32'!$A$1:$L$41</definedName>
    <definedName name="_xlnm.Print_Area" localSheetId="33">'表33'!$A$1:$V$43</definedName>
    <definedName name="_xlnm.Print_Area" localSheetId="34">'表34'!$A$1:$P$42</definedName>
    <definedName name="_xlnm.Print_Area" localSheetId="35">'表35'!$A$1:$P$42</definedName>
    <definedName name="_xlnm.Print_Area" localSheetId="36">'表36'!$A$1:$P$42</definedName>
    <definedName name="_xlnm.Print_Area" localSheetId="37">'表37'!$A$1:$L$42</definedName>
    <definedName name="_xlnm.Print_Area" localSheetId="38">'表38'!$A$1:$L$42</definedName>
    <definedName name="_xlnm.Print_Area" localSheetId="39">'表39'!$A$1:$L$42</definedName>
    <definedName name="_xlnm.Print_Area" localSheetId="4">'表4'!$A$1:$P$26</definedName>
    <definedName name="_xlnm.Print_Area" localSheetId="40">'表40'!$A$1:$T$41</definedName>
    <definedName name="_xlnm.Print_Area" localSheetId="41">'表41'!$A$1:$V$42</definedName>
    <definedName name="_xlnm.Print_Area" localSheetId="42">'表42'!$A$1:$X$42</definedName>
    <definedName name="_xlnm.Print_Area" localSheetId="43">'表43'!$A$1:$X$42</definedName>
    <definedName name="_xlnm.Print_Area" localSheetId="44">'表44'!$A$1:$X$42</definedName>
    <definedName name="_xlnm.Print_Area" localSheetId="45">'表45'!$A$1:$S$29</definedName>
    <definedName name="_xlnm.Print_Area" localSheetId="46">'表46'!$A$1:$S$26</definedName>
    <definedName name="_xlnm.Print_Area" localSheetId="47">'表47'!$A$1:$T$28</definedName>
    <definedName name="_xlnm.Print_Area" localSheetId="48">'表48'!$A$1:$V$28</definedName>
    <definedName name="_xlnm.Print_Area" localSheetId="5">'表5'!$A$1:$P$26</definedName>
    <definedName name="_xlnm.Print_Area" localSheetId="6">'表6'!$A$1:$P$26</definedName>
    <definedName name="_xlnm.Print_Area" localSheetId="7">'表7'!$A$1:$P$26</definedName>
    <definedName name="_xlnm.Print_Area" localSheetId="8">'表8'!$A$1:$P$26</definedName>
    <definedName name="_xlnm.Print_Area" localSheetId="9">'表9'!$A$1:$P$26</definedName>
    <definedName name="Print_Area_MI" localSheetId="24">'[1]表'!$A$1:$R$28</definedName>
    <definedName name="Print_Area_MI" localSheetId="39">'表39'!$B$1:$L$37</definedName>
    <definedName name="Print_Area_MI" localSheetId="42">'[1]表'!$A$1:$R$28</definedName>
    <definedName name="Print_Area_MI">'[1]表'!$A$1:$R$28</definedName>
    <definedName name="TB1A">#REF!</definedName>
  </definedNames>
  <calcPr fullCalcOnLoad="1"/>
</workbook>
</file>

<file path=xl/sharedStrings.xml><?xml version="1.0" encoding="utf-8"?>
<sst xmlns="http://schemas.openxmlformats.org/spreadsheetml/2006/main" count="4683" uniqueCount="1734">
  <si>
    <t>順</t>
  </si>
  <si>
    <t xml:space="preserve">       合            計</t>
  </si>
  <si>
    <t xml:space="preserve">       男            性</t>
  </si>
  <si>
    <t xml:space="preserve">       女            性</t>
  </si>
  <si>
    <t xml:space="preserve"> </t>
  </si>
  <si>
    <t>ICD-10</t>
  </si>
  <si>
    <t>死亡</t>
  </si>
  <si>
    <t>國際死因</t>
  </si>
  <si>
    <t>死   亡   原   因</t>
  </si>
  <si>
    <t>位</t>
  </si>
  <si>
    <t>分類號碼</t>
  </si>
  <si>
    <t>人數</t>
  </si>
  <si>
    <t>死亡率</t>
  </si>
  <si>
    <t>%</t>
  </si>
  <si>
    <t xml:space="preserve">     合               計</t>
  </si>
  <si>
    <t xml:space="preserve">    男               性</t>
  </si>
  <si>
    <t xml:space="preserve">    女               性</t>
  </si>
  <si>
    <t>死 亡</t>
  </si>
  <si>
    <t>癌症死亡原因</t>
  </si>
  <si>
    <t>人 數</t>
  </si>
  <si>
    <t>A00-Y98</t>
  </si>
  <si>
    <t>所有死亡原因</t>
  </si>
  <si>
    <t>C00-C97</t>
  </si>
  <si>
    <t>惡性腫瘤</t>
  </si>
  <si>
    <t>I01-I02.0, I05-I09, I20-I25, I27, I30-I52</t>
  </si>
  <si>
    <t>心臟疾病（高血壓性疾病除外）</t>
  </si>
  <si>
    <t>I60-I69</t>
  </si>
  <si>
    <t>腦血管疾病</t>
  </si>
  <si>
    <t>J12-J18</t>
  </si>
  <si>
    <t>肺炎</t>
  </si>
  <si>
    <t>E10-E14</t>
  </si>
  <si>
    <t>糖尿病</t>
  </si>
  <si>
    <t>V01-X59, Y85-Y86</t>
  </si>
  <si>
    <t>事故傷害</t>
  </si>
  <si>
    <t>J40-J47</t>
  </si>
  <si>
    <t>慢性下呼吸道疾病</t>
  </si>
  <si>
    <t>K70, K73-K74</t>
  </si>
  <si>
    <t>慢性肝病及肝硬化</t>
  </si>
  <si>
    <t>I10-I15</t>
  </si>
  <si>
    <t>高血壓性疾病</t>
  </si>
  <si>
    <t>N00-N07, N17-N19, N25-N27</t>
  </si>
  <si>
    <t>腎炎、腎病症候群及腎病變</t>
  </si>
  <si>
    <t>標準化死亡率</t>
  </si>
  <si>
    <t xml:space="preserve"> 死亡率</t>
  </si>
  <si>
    <t>死亡數</t>
  </si>
  <si>
    <t>女         性</t>
  </si>
  <si>
    <t>男         性</t>
  </si>
  <si>
    <t>合          計</t>
  </si>
  <si>
    <t>縣市別</t>
  </si>
  <si>
    <t>單位：人、每十萬人口</t>
  </si>
  <si>
    <t>女</t>
  </si>
  <si>
    <t>男</t>
  </si>
  <si>
    <t xml:space="preserve">計 </t>
  </si>
  <si>
    <t>85歲 以 上</t>
  </si>
  <si>
    <t>80 ~ 84 歲</t>
  </si>
  <si>
    <t>75 ~ 79 歲</t>
  </si>
  <si>
    <t>70 ~ 74 歲</t>
  </si>
  <si>
    <t>65 ~ 69 歲</t>
  </si>
  <si>
    <t>60 ~ 64 歲</t>
  </si>
  <si>
    <t>55 ~ 59 歲</t>
  </si>
  <si>
    <t>50 ~ 54 歲</t>
  </si>
  <si>
    <t>45 ~ 49 歲</t>
  </si>
  <si>
    <t>40 ~ 44 歲</t>
  </si>
  <si>
    <t>35 ~ 39 歲</t>
  </si>
  <si>
    <t>30 ~ 34 歲</t>
  </si>
  <si>
    <t>25 ~ 29 歲</t>
  </si>
  <si>
    <t>20 ~ 24 歲</t>
  </si>
  <si>
    <t>15 ~ 19 歲</t>
  </si>
  <si>
    <t>10 ~ 14 歲</t>
  </si>
  <si>
    <t xml:space="preserve"> 5 ~  9 歲</t>
  </si>
  <si>
    <t xml:space="preserve"> 1 ~  4 歲</t>
  </si>
  <si>
    <t xml:space="preserve">    0   歲</t>
  </si>
  <si>
    <t>總      計</t>
  </si>
  <si>
    <t>死亡百分比</t>
  </si>
  <si>
    <t>年 齡 別</t>
  </si>
  <si>
    <t>合         計</t>
  </si>
  <si>
    <t>人口死亡率</t>
  </si>
  <si>
    <t>每十萬女性</t>
  </si>
  <si>
    <t>每十萬男性</t>
  </si>
  <si>
    <t>每十萬人口</t>
  </si>
  <si>
    <t>85+</t>
  </si>
  <si>
    <t>80-84</t>
  </si>
  <si>
    <t>75-79</t>
  </si>
  <si>
    <t>70-74</t>
  </si>
  <si>
    <t>65-69</t>
  </si>
  <si>
    <t>60-64</t>
  </si>
  <si>
    <t>55-59</t>
  </si>
  <si>
    <t>50-54</t>
  </si>
  <si>
    <t>45-49</t>
  </si>
  <si>
    <t>40-44</t>
  </si>
  <si>
    <t>35-39</t>
  </si>
  <si>
    <t>30-34</t>
  </si>
  <si>
    <t>25-29</t>
  </si>
  <si>
    <t>20-24</t>
  </si>
  <si>
    <t>15-19</t>
  </si>
  <si>
    <t>10-14</t>
  </si>
  <si>
    <t xml:space="preserve">  5-  9</t>
  </si>
  <si>
    <t xml:space="preserve">  1-  4</t>
  </si>
  <si>
    <t>0</t>
  </si>
  <si>
    <t>總    計</t>
  </si>
  <si>
    <t>其  他</t>
  </si>
  <si>
    <t>85+</t>
  </si>
  <si>
    <t xml:space="preserve">  1-  4</t>
  </si>
  <si>
    <t>單位：人</t>
  </si>
  <si>
    <t>單位：每十萬人口</t>
  </si>
  <si>
    <t>單位：每十萬人口</t>
  </si>
  <si>
    <t>死    亡    原    因</t>
  </si>
  <si>
    <t>癌 症 死 亡 原 因</t>
  </si>
  <si>
    <t>單位：人年數、年</t>
  </si>
  <si>
    <t>合      計</t>
  </si>
  <si>
    <t>男      性</t>
  </si>
  <si>
    <t>女      性</t>
  </si>
  <si>
    <t>死  亡  原  因</t>
  </si>
  <si>
    <t>潛在生命</t>
  </si>
  <si>
    <t>平均生命</t>
  </si>
  <si>
    <t>年數損失</t>
  </si>
  <si>
    <t>(AYLL)</t>
  </si>
  <si>
    <t>總 計</t>
  </si>
  <si>
    <t>1 ~ 4</t>
  </si>
  <si>
    <t>5 ~ 9</t>
  </si>
  <si>
    <t>10~14</t>
  </si>
  <si>
    <t>15~19</t>
  </si>
  <si>
    <t>20~24</t>
  </si>
  <si>
    <t>25~29</t>
  </si>
  <si>
    <t>30~34</t>
  </si>
  <si>
    <t>35~39</t>
  </si>
  <si>
    <t>40~44</t>
  </si>
  <si>
    <t>45~49</t>
  </si>
  <si>
    <t>50~54</t>
  </si>
  <si>
    <t>55~59</t>
  </si>
  <si>
    <t>60~64</t>
  </si>
  <si>
    <t>65~69</t>
  </si>
  <si>
    <t>70~74</t>
  </si>
  <si>
    <t>75~79</t>
  </si>
  <si>
    <t>80~84</t>
  </si>
  <si>
    <t xml:space="preserve"> 85 +</t>
  </si>
  <si>
    <t>惡 性 腫 瘤</t>
  </si>
  <si>
    <t>事 故 傷 害</t>
  </si>
  <si>
    <t>心 臟 疾 病</t>
  </si>
  <si>
    <t>糖 尿 病</t>
  </si>
  <si>
    <t xml:space="preserve">事 故 傷 害 </t>
  </si>
  <si>
    <t xml:space="preserve">心臟疾病（高血壓性疾病除外） </t>
  </si>
  <si>
    <t>胃    癌</t>
  </si>
  <si>
    <t>結 腸 直 腸 癌</t>
  </si>
  <si>
    <t>標準化
死亡率</t>
  </si>
  <si>
    <t xml:space="preserve">氣管、支氣管和肺癌 </t>
  </si>
  <si>
    <t xml:space="preserve">肝和肝內膽管癌 </t>
  </si>
  <si>
    <t xml:space="preserve">結腸、直腸和肛門癌 </t>
  </si>
  <si>
    <t xml:space="preserve">女性乳癌 </t>
  </si>
  <si>
    <t xml:space="preserve">口   腔   癌 </t>
  </si>
  <si>
    <t xml:space="preserve">食   道   癌 </t>
  </si>
  <si>
    <t>結  腸  直  腸  癌</t>
  </si>
  <si>
    <t>事                               故                               傷                               害</t>
  </si>
  <si>
    <t>運     輸     事     故</t>
  </si>
  <si>
    <t>意外中毒</t>
  </si>
  <si>
    <t>意外墜落</t>
  </si>
  <si>
    <t>火及火燄所致</t>
  </si>
  <si>
    <t>意外之淹</t>
  </si>
  <si>
    <t>自殺及自傷</t>
  </si>
  <si>
    <t>機動車交通事故</t>
  </si>
  <si>
    <t>死及溺水</t>
  </si>
  <si>
    <t>其     他</t>
  </si>
  <si>
    <t>運輸事故</t>
  </si>
  <si>
    <t>機動車交通事故</t>
  </si>
  <si>
    <t>因暴露與接觸有毒物質所致的意外中毒</t>
  </si>
  <si>
    <t>跌倒(落)</t>
  </si>
  <si>
    <t>暴露於煙霧、火災與火焰</t>
  </si>
  <si>
    <t>意外溺死或淹沒</t>
  </si>
  <si>
    <t xml:space="preserve">    單位：每十萬人口</t>
  </si>
  <si>
    <t>標準化</t>
  </si>
  <si>
    <t>5-9</t>
  </si>
  <si>
    <r>
      <t>65</t>
    </r>
    <r>
      <rPr>
        <sz val="11"/>
        <rFont val="標楷體"/>
        <family val="4"/>
      </rPr>
      <t>歲以</t>
    </r>
  </si>
  <si>
    <t>歲</t>
  </si>
  <si>
    <t>上小計</t>
  </si>
  <si>
    <t>總  計</t>
  </si>
  <si>
    <t>其  他</t>
  </si>
  <si>
    <t>(PYLL)</t>
  </si>
  <si>
    <t xml:space="preserve"> </t>
  </si>
  <si>
    <t xml:space="preserve">事 故 傷 害 </t>
  </si>
  <si>
    <t>事 故 傷 害</t>
  </si>
  <si>
    <t xml:space="preserve">女性乳癌 </t>
  </si>
  <si>
    <t>標準化</t>
  </si>
  <si>
    <t>死亡率</t>
  </si>
  <si>
    <r>
      <rPr>
        <sz val="12"/>
        <rFont val="標楷體"/>
        <family val="4"/>
      </rPr>
      <t>年</t>
    </r>
    <r>
      <rPr>
        <sz val="12"/>
        <rFont val="Times New Roman"/>
        <family val="1"/>
      </rPr>
      <t xml:space="preserve">    </t>
    </r>
    <r>
      <rPr>
        <sz val="12"/>
        <rFont val="標楷體"/>
        <family val="4"/>
      </rPr>
      <t>別</t>
    </r>
  </si>
  <si>
    <r>
      <rPr>
        <sz val="12"/>
        <rFont val="標楷體"/>
        <family val="4"/>
      </rPr>
      <t>民國</t>
    </r>
    <r>
      <rPr>
        <sz val="12"/>
        <rFont val="Times New Roman"/>
        <family val="1"/>
      </rPr>
      <t>74</t>
    </r>
    <r>
      <rPr>
        <sz val="12"/>
        <rFont val="標楷體"/>
        <family val="4"/>
      </rPr>
      <t>年</t>
    </r>
  </si>
  <si>
    <r>
      <rPr>
        <sz val="12"/>
        <rFont val="標楷體"/>
        <family val="4"/>
      </rPr>
      <t>民國</t>
    </r>
    <r>
      <rPr>
        <sz val="12"/>
        <rFont val="Times New Roman"/>
        <family val="1"/>
      </rPr>
      <t>75</t>
    </r>
    <r>
      <rPr>
        <sz val="12"/>
        <rFont val="標楷體"/>
        <family val="4"/>
      </rPr>
      <t>年</t>
    </r>
  </si>
  <si>
    <r>
      <rPr>
        <sz val="12"/>
        <rFont val="標楷體"/>
        <family val="4"/>
      </rPr>
      <t>民國</t>
    </r>
    <r>
      <rPr>
        <sz val="12"/>
        <rFont val="Times New Roman"/>
        <family val="1"/>
      </rPr>
      <t>76</t>
    </r>
    <r>
      <rPr>
        <sz val="12"/>
        <rFont val="標楷體"/>
        <family val="4"/>
      </rPr>
      <t>年</t>
    </r>
  </si>
  <si>
    <r>
      <rPr>
        <sz val="12"/>
        <rFont val="標楷體"/>
        <family val="4"/>
      </rPr>
      <t>民國</t>
    </r>
    <r>
      <rPr>
        <sz val="12"/>
        <rFont val="Times New Roman"/>
        <family val="1"/>
      </rPr>
      <t>77</t>
    </r>
    <r>
      <rPr>
        <sz val="12"/>
        <rFont val="標楷體"/>
        <family val="4"/>
      </rPr>
      <t>年</t>
    </r>
  </si>
  <si>
    <r>
      <rPr>
        <sz val="12"/>
        <rFont val="標楷體"/>
        <family val="4"/>
      </rPr>
      <t>民國</t>
    </r>
    <r>
      <rPr>
        <sz val="12"/>
        <rFont val="Times New Roman"/>
        <family val="1"/>
      </rPr>
      <t>78</t>
    </r>
    <r>
      <rPr>
        <sz val="12"/>
        <rFont val="標楷體"/>
        <family val="4"/>
      </rPr>
      <t>年</t>
    </r>
  </si>
  <si>
    <r>
      <rPr>
        <sz val="12"/>
        <rFont val="標楷體"/>
        <family val="4"/>
      </rPr>
      <t>民國</t>
    </r>
    <r>
      <rPr>
        <sz val="12"/>
        <rFont val="Times New Roman"/>
        <family val="1"/>
      </rPr>
      <t>79</t>
    </r>
    <r>
      <rPr>
        <sz val="12"/>
        <rFont val="標楷體"/>
        <family val="4"/>
      </rPr>
      <t>年</t>
    </r>
  </si>
  <si>
    <r>
      <rPr>
        <sz val="12"/>
        <rFont val="標楷體"/>
        <family val="4"/>
      </rPr>
      <t>民國</t>
    </r>
    <r>
      <rPr>
        <sz val="12"/>
        <rFont val="Times New Roman"/>
        <family val="1"/>
      </rPr>
      <t>80</t>
    </r>
    <r>
      <rPr>
        <sz val="12"/>
        <rFont val="標楷體"/>
        <family val="4"/>
      </rPr>
      <t>年</t>
    </r>
  </si>
  <si>
    <r>
      <rPr>
        <sz val="12"/>
        <rFont val="標楷體"/>
        <family val="4"/>
      </rPr>
      <t>民國</t>
    </r>
    <r>
      <rPr>
        <sz val="12"/>
        <rFont val="Times New Roman"/>
        <family val="1"/>
      </rPr>
      <t>81</t>
    </r>
    <r>
      <rPr>
        <sz val="12"/>
        <rFont val="標楷體"/>
        <family val="4"/>
      </rPr>
      <t>年</t>
    </r>
  </si>
  <si>
    <r>
      <rPr>
        <sz val="12"/>
        <rFont val="標楷體"/>
        <family val="4"/>
      </rPr>
      <t>民國</t>
    </r>
    <r>
      <rPr>
        <sz val="12"/>
        <rFont val="Times New Roman"/>
        <family val="1"/>
      </rPr>
      <t>82</t>
    </r>
    <r>
      <rPr>
        <sz val="12"/>
        <rFont val="標楷體"/>
        <family val="4"/>
      </rPr>
      <t>年</t>
    </r>
  </si>
  <si>
    <r>
      <rPr>
        <sz val="12"/>
        <rFont val="標楷體"/>
        <family val="4"/>
      </rPr>
      <t>民國</t>
    </r>
    <r>
      <rPr>
        <sz val="12"/>
        <rFont val="Times New Roman"/>
        <family val="1"/>
      </rPr>
      <t>84</t>
    </r>
    <r>
      <rPr>
        <sz val="12"/>
        <rFont val="標楷體"/>
        <family val="4"/>
      </rPr>
      <t>年</t>
    </r>
  </si>
  <si>
    <r>
      <rPr>
        <sz val="12"/>
        <rFont val="標楷體"/>
        <family val="4"/>
      </rPr>
      <t>民國</t>
    </r>
    <r>
      <rPr>
        <sz val="12"/>
        <rFont val="Times New Roman"/>
        <family val="1"/>
      </rPr>
      <t>85</t>
    </r>
    <r>
      <rPr>
        <sz val="12"/>
        <rFont val="標楷體"/>
        <family val="4"/>
      </rPr>
      <t>年</t>
    </r>
  </si>
  <si>
    <r>
      <rPr>
        <sz val="12"/>
        <rFont val="標楷體"/>
        <family val="4"/>
      </rPr>
      <t>民國</t>
    </r>
    <r>
      <rPr>
        <sz val="12"/>
        <rFont val="Times New Roman"/>
        <family val="1"/>
      </rPr>
      <t>86</t>
    </r>
    <r>
      <rPr>
        <sz val="12"/>
        <rFont val="標楷體"/>
        <family val="4"/>
      </rPr>
      <t>年</t>
    </r>
  </si>
  <si>
    <r>
      <rPr>
        <sz val="12"/>
        <rFont val="標楷體"/>
        <family val="4"/>
      </rPr>
      <t>民國</t>
    </r>
    <r>
      <rPr>
        <sz val="12"/>
        <rFont val="Times New Roman"/>
        <family val="1"/>
      </rPr>
      <t>90</t>
    </r>
    <r>
      <rPr>
        <sz val="12"/>
        <rFont val="標楷體"/>
        <family val="4"/>
      </rPr>
      <t>年</t>
    </r>
  </si>
  <si>
    <r>
      <rPr>
        <sz val="10"/>
        <rFont val="標楷體"/>
        <family val="4"/>
      </rPr>
      <t>年</t>
    </r>
    <r>
      <rPr>
        <sz val="10"/>
        <rFont val="Times New Roman"/>
        <family val="1"/>
      </rPr>
      <t xml:space="preserve">   </t>
    </r>
    <r>
      <rPr>
        <sz val="10"/>
        <rFont val="標楷體"/>
        <family val="4"/>
      </rPr>
      <t>別</t>
    </r>
  </si>
  <si>
    <r>
      <rPr>
        <sz val="10"/>
        <rFont val="標楷體"/>
        <family val="4"/>
      </rPr>
      <t>民國</t>
    </r>
    <r>
      <rPr>
        <sz val="10"/>
        <rFont val="Times New Roman"/>
        <family val="1"/>
      </rPr>
      <t>74</t>
    </r>
    <r>
      <rPr>
        <sz val="10"/>
        <rFont val="標楷體"/>
        <family val="4"/>
      </rPr>
      <t>年</t>
    </r>
  </si>
  <si>
    <r>
      <rPr>
        <sz val="12"/>
        <rFont val="標楷體"/>
        <family val="4"/>
      </rPr>
      <t>年</t>
    </r>
    <r>
      <rPr>
        <sz val="12"/>
        <rFont val="Times New Roman"/>
        <family val="1"/>
      </rPr>
      <t xml:space="preserve">     </t>
    </r>
    <r>
      <rPr>
        <sz val="12"/>
        <rFont val="標楷體"/>
        <family val="4"/>
      </rPr>
      <t>別</t>
    </r>
  </si>
  <si>
    <r>
      <rPr>
        <sz val="11"/>
        <rFont val="標楷體"/>
        <family val="4"/>
      </rPr>
      <t>年</t>
    </r>
    <r>
      <rPr>
        <sz val="11"/>
        <rFont val="Times New Roman"/>
        <family val="1"/>
      </rPr>
      <t xml:space="preserve">  </t>
    </r>
    <r>
      <rPr>
        <sz val="11"/>
        <rFont val="標楷體"/>
        <family val="4"/>
      </rPr>
      <t>別</t>
    </r>
  </si>
  <si>
    <r>
      <rPr>
        <sz val="11"/>
        <rFont val="標楷體"/>
        <family val="4"/>
      </rPr>
      <t>民國</t>
    </r>
    <r>
      <rPr>
        <sz val="11"/>
        <rFont val="Times New Roman"/>
        <family val="1"/>
      </rPr>
      <t>74</t>
    </r>
    <r>
      <rPr>
        <sz val="11"/>
        <rFont val="標楷體"/>
        <family val="4"/>
      </rPr>
      <t>年</t>
    </r>
  </si>
  <si>
    <r>
      <rPr>
        <sz val="11"/>
        <rFont val="標楷體"/>
        <family val="4"/>
      </rPr>
      <t>民國</t>
    </r>
    <r>
      <rPr>
        <sz val="11"/>
        <rFont val="Times New Roman"/>
        <family val="1"/>
      </rPr>
      <t>75</t>
    </r>
    <r>
      <rPr>
        <sz val="11"/>
        <rFont val="標楷體"/>
        <family val="4"/>
      </rPr>
      <t>年</t>
    </r>
  </si>
  <si>
    <r>
      <rPr>
        <sz val="11"/>
        <rFont val="標楷體"/>
        <family val="4"/>
      </rPr>
      <t>民國</t>
    </r>
    <r>
      <rPr>
        <sz val="11"/>
        <rFont val="Times New Roman"/>
        <family val="1"/>
      </rPr>
      <t>76</t>
    </r>
    <r>
      <rPr>
        <sz val="11"/>
        <rFont val="標楷體"/>
        <family val="4"/>
      </rPr>
      <t>年</t>
    </r>
  </si>
  <si>
    <r>
      <rPr>
        <sz val="11"/>
        <rFont val="標楷體"/>
        <family val="4"/>
      </rPr>
      <t>民國</t>
    </r>
    <r>
      <rPr>
        <sz val="11"/>
        <rFont val="Times New Roman"/>
        <family val="1"/>
      </rPr>
      <t>77</t>
    </r>
    <r>
      <rPr>
        <sz val="11"/>
        <rFont val="標楷體"/>
        <family val="4"/>
      </rPr>
      <t>年</t>
    </r>
  </si>
  <si>
    <r>
      <rPr>
        <sz val="11"/>
        <rFont val="標楷體"/>
        <family val="4"/>
      </rPr>
      <t>民國</t>
    </r>
    <r>
      <rPr>
        <sz val="11"/>
        <rFont val="Times New Roman"/>
        <family val="1"/>
      </rPr>
      <t>78</t>
    </r>
    <r>
      <rPr>
        <sz val="11"/>
        <rFont val="標楷體"/>
        <family val="4"/>
      </rPr>
      <t>年</t>
    </r>
  </si>
  <si>
    <r>
      <rPr>
        <sz val="11"/>
        <rFont val="標楷體"/>
        <family val="4"/>
      </rPr>
      <t>民國</t>
    </r>
    <r>
      <rPr>
        <sz val="11"/>
        <rFont val="Times New Roman"/>
        <family val="1"/>
      </rPr>
      <t>80</t>
    </r>
    <r>
      <rPr>
        <sz val="11"/>
        <rFont val="標楷體"/>
        <family val="4"/>
      </rPr>
      <t>年</t>
    </r>
  </si>
  <si>
    <r>
      <rPr>
        <sz val="11"/>
        <rFont val="標楷體"/>
        <family val="4"/>
      </rPr>
      <t>民國</t>
    </r>
    <r>
      <rPr>
        <sz val="11"/>
        <rFont val="Times New Roman"/>
        <family val="1"/>
      </rPr>
      <t>81</t>
    </r>
    <r>
      <rPr>
        <sz val="11"/>
        <rFont val="標楷體"/>
        <family val="4"/>
      </rPr>
      <t>年</t>
    </r>
  </si>
  <si>
    <r>
      <rPr>
        <sz val="11"/>
        <rFont val="標楷體"/>
        <family val="4"/>
      </rPr>
      <t>民國</t>
    </r>
    <r>
      <rPr>
        <sz val="11"/>
        <rFont val="Times New Roman"/>
        <family val="1"/>
      </rPr>
      <t>82</t>
    </r>
    <r>
      <rPr>
        <sz val="11"/>
        <rFont val="標楷體"/>
        <family val="4"/>
      </rPr>
      <t>年</t>
    </r>
  </si>
  <si>
    <r>
      <rPr>
        <sz val="11"/>
        <rFont val="標楷體"/>
        <family val="4"/>
      </rPr>
      <t>民國</t>
    </r>
    <r>
      <rPr>
        <sz val="11"/>
        <rFont val="Times New Roman"/>
        <family val="1"/>
      </rPr>
      <t>84</t>
    </r>
    <r>
      <rPr>
        <sz val="11"/>
        <rFont val="標楷體"/>
        <family val="4"/>
      </rPr>
      <t>年</t>
    </r>
  </si>
  <si>
    <r>
      <rPr>
        <sz val="11"/>
        <rFont val="標楷體"/>
        <family val="4"/>
      </rPr>
      <t>民國</t>
    </r>
    <r>
      <rPr>
        <sz val="11"/>
        <rFont val="Times New Roman"/>
        <family val="1"/>
      </rPr>
      <t>85</t>
    </r>
    <r>
      <rPr>
        <sz val="11"/>
        <rFont val="標楷體"/>
        <family val="4"/>
      </rPr>
      <t>年</t>
    </r>
  </si>
  <si>
    <r>
      <rPr>
        <sz val="11"/>
        <rFont val="標楷體"/>
        <family val="4"/>
      </rPr>
      <t>民國</t>
    </r>
    <r>
      <rPr>
        <sz val="11"/>
        <rFont val="Times New Roman"/>
        <family val="1"/>
      </rPr>
      <t>86</t>
    </r>
    <r>
      <rPr>
        <sz val="11"/>
        <rFont val="標楷體"/>
        <family val="4"/>
      </rPr>
      <t>年</t>
    </r>
  </si>
  <si>
    <r>
      <rPr>
        <sz val="11"/>
        <rFont val="標楷體"/>
        <family val="4"/>
      </rPr>
      <t>民國</t>
    </r>
    <r>
      <rPr>
        <sz val="11"/>
        <rFont val="Times New Roman"/>
        <family val="1"/>
      </rPr>
      <t>87</t>
    </r>
    <r>
      <rPr>
        <sz val="11"/>
        <rFont val="標楷體"/>
        <family val="4"/>
      </rPr>
      <t>年</t>
    </r>
  </si>
  <si>
    <r>
      <rPr>
        <sz val="11"/>
        <rFont val="標楷體"/>
        <family val="4"/>
      </rPr>
      <t>民國</t>
    </r>
    <r>
      <rPr>
        <sz val="11"/>
        <rFont val="Times New Roman"/>
        <family val="1"/>
      </rPr>
      <t>88</t>
    </r>
    <r>
      <rPr>
        <sz val="11"/>
        <rFont val="標楷體"/>
        <family val="4"/>
      </rPr>
      <t>年</t>
    </r>
  </si>
  <si>
    <r>
      <rPr>
        <sz val="11"/>
        <rFont val="標楷體"/>
        <family val="4"/>
      </rPr>
      <t>民國</t>
    </r>
    <r>
      <rPr>
        <sz val="11"/>
        <rFont val="Times New Roman"/>
        <family val="1"/>
      </rPr>
      <t>89</t>
    </r>
    <r>
      <rPr>
        <sz val="11"/>
        <rFont val="標楷體"/>
        <family val="4"/>
      </rPr>
      <t>年</t>
    </r>
  </si>
  <si>
    <r>
      <rPr>
        <sz val="11"/>
        <rFont val="標楷體"/>
        <family val="4"/>
      </rPr>
      <t>民國</t>
    </r>
    <r>
      <rPr>
        <sz val="11"/>
        <rFont val="Times New Roman"/>
        <family val="1"/>
      </rPr>
      <t>90</t>
    </r>
    <r>
      <rPr>
        <sz val="11"/>
        <rFont val="標楷體"/>
        <family val="4"/>
      </rPr>
      <t>年</t>
    </r>
  </si>
  <si>
    <r>
      <rPr>
        <sz val="11"/>
        <rFont val="標楷體"/>
        <family val="4"/>
      </rPr>
      <t>民國</t>
    </r>
    <r>
      <rPr>
        <sz val="11"/>
        <rFont val="Times New Roman"/>
        <family val="1"/>
      </rPr>
      <t>93</t>
    </r>
    <r>
      <rPr>
        <sz val="11"/>
        <rFont val="標楷體"/>
        <family val="4"/>
      </rPr>
      <t>年</t>
    </r>
  </si>
  <si>
    <t>每十萬人口</t>
  </si>
  <si>
    <t>死亡率</t>
  </si>
  <si>
    <t>標準化</t>
  </si>
  <si>
    <t>每十萬人口</t>
  </si>
  <si>
    <t>標準化
死亡率</t>
  </si>
  <si>
    <t>死亡率</t>
  </si>
  <si>
    <t>增減
百分比</t>
  </si>
  <si>
    <t>ICD-10
國際死因
分類號碼</t>
  </si>
  <si>
    <t>ICD-10
國際死因
分類號碼</t>
  </si>
  <si>
    <r>
      <rPr>
        <sz val="12"/>
        <rFont val="標楷體"/>
        <family val="4"/>
      </rPr>
      <t>民國</t>
    </r>
    <r>
      <rPr>
        <sz val="12"/>
        <rFont val="Times New Roman"/>
        <family val="1"/>
      </rPr>
      <t>87</t>
    </r>
    <r>
      <rPr>
        <sz val="12"/>
        <rFont val="標楷體"/>
        <family val="4"/>
      </rPr>
      <t>年</t>
    </r>
  </si>
  <si>
    <r>
      <rPr>
        <sz val="12"/>
        <rFont val="標楷體"/>
        <family val="4"/>
      </rPr>
      <t>民國</t>
    </r>
    <r>
      <rPr>
        <sz val="12"/>
        <rFont val="Times New Roman"/>
        <family val="1"/>
      </rPr>
      <t>88</t>
    </r>
    <r>
      <rPr>
        <sz val="12"/>
        <rFont val="標楷體"/>
        <family val="4"/>
      </rPr>
      <t>年</t>
    </r>
  </si>
  <si>
    <r>
      <rPr>
        <sz val="12"/>
        <rFont val="標楷體"/>
        <family val="4"/>
      </rPr>
      <t>民國</t>
    </r>
    <r>
      <rPr>
        <sz val="12"/>
        <rFont val="Times New Roman"/>
        <family val="1"/>
      </rPr>
      <t>91</t>
    </r>
    <r>
      <rPr>
        <sz val="12"/>
        <rFont val="標楷體"/>
        <family val="4"/>
      </rPr>
      <t>年</t>
    </r>
  </si>
  <si>
    <r>
      <rPr>
        <sz val="12"/>
        <rFont val="標楷體"/>
        <family val="4"/>
      </rPr>
      <t>民國</t>
    </r>
    <r>
      <rPr>
        <sz val="12"/>
        <rFont val="Times New Roman"/>
        <family val="1"/>
      </rPr>
      <t>92</t>
    </r>
    <r>
      <rPr>
        <sz val="12"/>
        <rFont val="標楷體"/>
        <family val="4"/>
      </rPr>
      <t>年</t>
    </r>
  </si>
  <si>
    <r>
      <rPr>
        <sz val="12"/>
        <rFont val="標楷體"/>
        <family val="4"/>
      </rPr>
      <t>民國</t>
    </r>
    <r>
      <rPr>
        <sz val="12"/>
        <rFont val="Times New Roman"/>
        <family val="1"/>
      </rPr>
      <t>94</t>
    </r>
    <r>
      <rPr>
        <sz val="12"/>
        <rFont val="標楷體"/>
        <family val="4"/>
      </rPr>
      <t>年</t>
    </r>
  </si>
  <si>
    <r>
      <rPr>
        <sz val="12"/>
        <rFont val="標楷體"/>
        <family val="4"/>
      </rPr>
      <t>民國</t>
    </r>
    <r>
      <rPr>
        <sz val="12"/>
        <rFont val="Times New Roman"/>
        <family val="1"/>
      </rPr>
      <t>95</t>
    </r>
    <r>
      <rPr>
        <sz val="12"/>
        <rFont val="標楷體"/>
        <family val="4"/>
      </rPr>
      <t>年</t>
    </r>
  </si>
  <si>
    <r>
      <rPr>
        <sz val="12"/>
        <rFont val="標楷體"/>
        <family val="4"/>
      </rPr>
      <t>民國</t>
    </r>
    <r>
      <rPr>
        <sz val="12"/>
        <rFont val="Times New Roman"/>
        <family val="1"/>
      </rPr>
      <t>96</t>
    </r>
    <r>
      <rPr>
        <sz val="12"/>
        <rFont val="標楷體"/>
        <family val="4"/>
      </rPr>
      <t>年</t>
    </r>
  </si>
  <si>
    <r>
      <rPr>
        <sz val="12"/>
        <rFont val="標楷體"/>
        <family val="4"/>
      </rPr>
      <t>民國</t>
    </r>
    <r>
      <rPr>
        <sz val="12"/>
        <rFont val="Times New Roman"/>
        <family val="1"/>
      </rPr>
      <t>98</t>
    </r>
    <r>
      <rPr>
        <sz val="12"/>
        <rFont val="標楷體"/>
        <family val="4"/>
      </rPr>
      <t>年</t>
    </r>
  </si>
  <si>
    <r>
      <rPr>
        <sz val="12"/>
        <rFont val="標楷體"/>
        <family val="4"/>
      </rPr>
      <t>民國</t>
    </r>
    <r>
      <rPr>
        <sz val="12"/>
        <rFont val="Times New Roman"/>
        <family val="1"/>
      </rPr>
      <t>99</t>
    </r>
    <r>
      <rPr>
        <sz val="12"/>
        <rFont val="標楷體"/>
        <family val="4"/>
      </rPr>
      <t>年</t>
    </r>
  </si>
  <si>
    <r>
      <rPr>
        <sz val="12"/>
        <rFont val="標楷體"/>
        <family val="4"/>
      </rPr>
      <t>民國</t>
    </r>
    <r>
      <rPr>
        <sz val="12"/>
        <rFont val="Times New Roman"/>
        <family val="1"/>
      </rPr>
      <t>100</t>
    </r>
    <r>
      <rPr>
        <sz val="12"/>
        <rFont val="標楷體"/>
        <family val="4"/>
      </rPr>
      <t>年</t>
    </r>
  </si>
  <si>
    <r>
      <rPr>
        <sz val="12"/>
        <rFont val="標楷體"/>
        <family val="4"/>
      </rPr>
      <t>民國</t>
    </r>
    <r>
      <rPr>
        <sz val="12"/>
        <rFont val="Times New Roman"/>
        <family val="1"/>
      </rPr>
      <t>89</t>
    </r>
    <r>
      <rPr>
        <sz val="12"/>
        <rFont val="標楷體"/>
        <family val="4"/>
      </rPr>
      <t>年</t>
    </r>
  </si>
  <si>
    <r>
      <rPr>
        <sz val="12"/>
        <rFont val="標楷體"/>
        <family val="4"/>
      </rPr>
      <t>年</t>
    </r>
    <r>
      <rPr>
        <sz val="12"/>
        <rFont val="Times New Roman"/>
        <family val="1"/>
      </rPr>
      <t xml:space="preserve">   </t>
    </r>
    <r>
      <rPr>
        <sz val="12"/>
        <rFont val="標楷體"/>
        <family val="4"/>
      </rPr>
      <t>別</t>
    </r>
  </si>
  <si>
    <r>
      <rPr>
        <sz val="12"/>
        <rFont val="標楷體"/>
        <family val="4"/>
      </rPr>
      <t>民國</t>
    </r>
    <r>
      <rPr>
        <sz val="12"/>
        <rFont val="Times New Roman"/>
        <family val="1"/>
      </rPr>
      <t>93</t>
    </r>
    <r>
      <rPr>
        <sz val="12"/>
        <rFont val="標楷體"/>
        <family val="4"/>
      </rPr>
      <t>年</t>
    </r>
  </si>
  <si>
    <r>
      <rPr>
        <sz val="12"/>
        <rFont val="標楷體"/>
        <family val="4"/>
      </rPr>
      <t>民國</t>
    </r>
    <r>
      <rPr>
        <sz val="12"/>
        <rFont val="Times New Roman"/>
        <family val="1"/>
      </rPr>
      <t>101</t>
    </r>
    <r>
      <rPr>
        <sz val="12"/>
        <rFont val="標楷體"/>
        <family val="4"/>
      </rPr>
      <t>年</t>
    </r>
  </si>
  <si>
    <r>
      <t>附</t>
    </r>
    <r>
      <rPr>
        <sz val="10"/>
        <rFont val="Times New Roman"/>
        <family val="1"/>
      </rPr>
      <t xml:space="preserve">        </t>
    </r>
    <r>
      <rPr>
        <sz val="10"/>
        <rFont val="標楷體"/>
        <family val="4"/>
      </rPr>
      <t>註：</t>
    </r>
    <r>
      <rPr>
        <sz val="10"/>
        <rFont val="Times New Roman"/>
        <family val="1"/>
      </rPr>
      <t>1.</t>
    </r>
    <r>
      <rPr>
        <sz val="10"/>
        <rFont val="標楷體"/>
        <family val="4"/>
      </rPr>
      <t>潛在生命年數損失</t>
    </r>
    <r>
      <rPr>
        <sz val="10"/>
        <rFont val="Times New Roman"/>
        <family val="1"/>
      </rPr>
      <t>(PYLL)</t>
    </r>
    <r>
      <rPr>
        <sz val="10"/>
        <rFont val="標楷體"/>
        <family val="4"/>
      </rPr>
      <t>：各年齡預期可活存年數</t>
    </r>
    <r>
      <rPr>
        <sz val="10"/>
        <rFont val="Times New Roman"/>
        <family val="1"/>
      </rPr>
      <t>(70-</t>
    </r>
    <r>
      <rPr>
        <sz val="10"/>
        <rFont val="標楷體"/>
        <family val="4"/>
      </rPr>
      <t>死亡時之年齡</t>
    </r>
    <r>
      <rPr>
        <sz val="10"/>
        <rFont val="Times New Roman"/>
        <family val="1"/>
      </rPr>
      <t>)</t>
    </r>
    <r>
      <rPr>
        <sz val="10"/>
        <rFont val="標楷體"/>
        <family val="4"/>
      </rPr>
      <t>與該年齡死亡人數之乘積總和。</t>
    </r>
  </si>
  <si>
    <r>
      <t>單位：</t>
    </r>
    <r>
      <rPr>
        <sz val="10"/>
        <rFont val="Times New Roman"/>
        <family val="1"/>
      </rPr>
      <t>%</t>
    </r>
  </si>
  <si>
    <r>
      <t>表</t>
    </r>
    <r>
      <rPr>
        <sz val="18"/>
        <rFont val="Times New Roman"/>
        <family val="1"/>
      </rPr>
      <t xml:space="preserve"> 18.  </t>
    </r>
    <r>
      <rPr>
        <sz val="18"/>
        <rFont val="標楷體"/>
        <family val="4"/>
      </rPr>
      <t>年</t>
    </r>
    <r>
      <rPr>
        <sz val="18"/>
        <rFont val="Times New Roman"/>
        <family val="1"/>
      </rPr>
      <t xml:space="preserve">  </t>
    </r>
    <r>
      <rPr>
        <sz val="18"/>
        <rFont val="標楷體"/>
        <family val="4"/>
      </rPr>
      <t>齡</t>
    </r>
    <r>
      <rPr>
        <sz val="18"/>
        <rFont val="Times New Roman"/>
        <family val="1"/>
      </rPr>
      <t xml:space="preserve">  </t>
    </r>
    <r>
      <rPr>
        <sz val="18"/>
        <rFont val="標楷體"/>
        <family val="4"/>
      </rPr>
      <t>結</t>
    </r>
    <r>
      <rPr>
        <sz val="18"/>
        <rFont val="Times New Roman"/>
        <family val="1"/>
      </rPr>
      <t xml:space="preserve">  </t>
    </r>
    <r>
      <rPr>
        <sz val="18"/>
        <rFont val="標楷體"/>
        <family val="4"/>
      </rPr>
      <t>構</t>
    </r>
    <r>
      <rPr>
        <sz val="18"/>
        <rFont val="Times New Roman"/>
        <family val="1"/>
      </rPr>
      <t xml:space="preserve">  </t>
    </r>
    <r>
      <rPr>
        <sz val="18"/>
        <rFont val="標楷體"/>
        <family val="4"/>
      </rPr>
      <t>別</t>
    </r>
    <r>
      <rPr>
        <sz val="18"/>
        <rFont val="Times New Roman"/>
        <family val="1"/>
      </rPr>
      <t xml:space="preserve">  </t>
    </r>
    <r>
      <rPr>
        <sz val="18"/>
        <rFont val="標楷體"/>
        <family val="4"/>
      </rPr>
      <t>死</t>
    </r>
    <r>
      <rPr>
        <sz val="18"/>
        <rFont val="Times New Roman"/>
        <family val="1"/>
      </rPr>
      <t xml:space="preserve">  </t>
    </r>
    <r>
      <rPr>
        <sz val="18"/>
        <rFont val="標楷體"/>
        <family val="4"/>
      </rPr>
      <t>亡</t>
    </r>
    <r>
      <rPr>
        <sz val="18"/>
        <rFont val="Times New Roman"/>
        <family val="1"/>
      </rPr>
      <t xml:space="preserve">  </t>
    </r>
    <r>
      <rPr>
        <sz val="18"/>
        <rFont val="標楷體"/>
        <family val="4"/>
      </rPr>
      <t>概</t>
    </r>
    <r>
      <rPr>
        <sz val="18"/>
        <rFont val="Times New Roman"/>
        <family val="1"/>
      </rPr>
      <t xml:space="preserve">  </t>
    </r>
    <r>
      <rPr>
        <sz val="18"/>
        <rFont val="標楷體"/>
        <family val="4"/>
      </rPr>
      <t>況</t>
    </r>
    <r>
      <rPr>
        <sz val="18"/>
        <rFont val="Times New Roman"/>
        <family val="1"/>
      </rPr>
      <t>-</t>
    </r>
    <r>
      <rPr>
        <sz val="18"/>
        <rFont val="標楷體"/>
        <family val="4"/>
      </rPr>
      <t>與上年增減</t>
    </r>
    <r>
      <rPr>
        <sz val="18"/>
        <rFont val="Times New Roman"/>
        <family val="1"/>
      </rPr>
      <t>%</t>
    </r>
  </si>
  <si>
    <t>合            計</t>
  </si>
  <si>
    <t>男            性</t>
  </si>
  <si>
    <t>女            性</t>
  </si>
  <si>
    <t>(2)</t>
  </si>
  <si>
    <t>(3)</t>
  </si>
  <si>
    <t>(1)</t>
  </si>
  <si>
    <t>(2)</t>
  </si>
  <si>
    <r>
      <t>民國</t>
    </r>
    <r>
      <rPr>
        <sz val="11"/>
        <rFont val="Times New Roman"/>
        <family val="1"/>
      </rPr>
      <t>97</t>
    </r>
    <r>
      <rPr>
        <sz val="11"/>
        <rFont val="標楷體"/>
        <family val="4"/>
      </rPr>
      <t>年</t>
    </r>
  </si>
  <si>
    <r>
      <t>民國</t>
    </r>
    <r>
      <rPr>
        <sz val="11"/>
        <rFont val="Times New Roman"/>
        <family val="1"/>
      </rPr>
      <t>83</t>
    </r>
    <r>
      <rPr>
        <sz val="11"/>
        <rFont val="標楷體"/>
        <family val="4"/>
      </rPr>
      <t>年</t>
    </r>
  </si>
  <si>
    <t>(3)</t>
  </si>
  <si>
    <r>
      <rPr>
        <sz val="11"/>
        <rFont val="標楷體"/>
        <family val="4"/>
      </rPr>
      <t>民國</t>
    </r>
    <r>
      <rPr>
        <sz val="11"/>
        <rFont val="Times New Roman"/>
        <family val="1"/>
      </rPr>
      <t>79</t>
    </r>
    <r>
      <rPr>
        <sz val="11"/>
        <rFont val="標楷體"/>
        <family val="4"/>
      </rPr>
      <t>年</t>
    </r>
  </si>
  <si>
    <r>
      <rPr>
        <sz val="11"/>
        <rFont val="標楷體"/>
        <family val="4"/>
      </rPr>
      <t>民國</t>
    </r>
    <r>
      <rPr>
        <sz val="11"/>
        <rFont val="Times New Roman"/>
        <family val="1"/>
      </rPr>
      <t>83</t>
    </r>
    <r>
      <rPr>
        <sz val="11"/>
        <rFont val="標楷體"/>
        <family val="4"/>
      </rPr>
      <t>年</t>
    </r>
  </si>
  <si>
    <r>
      <rPr>
        <sz val="11"/>
        <rFont val="標楷體"/>
        <family val="4"/>
      </rPr>
      <t>民國</t>
    </r>
    <r>
      <rPr>
        <sz val="11"/>
        <rFont val="Times New Roman"/>
        <family val="1"/>
      </rPr>
      <t>91</t>
    </r>
    <r>
      <rPr>
        <sz val="11"/>
        <rFont val="標楷體"/>
        <family val="4"/>
      </rPr>
      <t>年</t>
    </r>
  </si>
  <si>
    <r>
      <rPr>
        <sz val="11"/>
        <rFont val="標楷體"/>
        <family val="4"/>
      </rPr>
      <t>民國</t>
    </r>
    <r>
      <rPr>
        <sz val="11"/>
        <rFont val="Times New Roman"/>
        <family val="1"/>
      </rPr>
      <t>92</t>
    </r>
    <r>
      <rPr>
        <sz val="11"/>
        <rFont val="標楷體"/>
        <family val="4"/>
      </rPr>
      <t>年</t>
    </r>
  </si>
  <si>
    <r>
      <rPr>
        <sz val="11"/>
        <rFont val="標楷體"/>
        <family val="4"/>
      </rPr>
      <t>民國</t>
    </r>
    <r>
      <rPr>
        <sz val="11"/>
        <rFont val="Times New Roman"/>
        <family val="1"/>
      </rPr>
      <t>94</t>
    </r>
    <r>
      <rPr>
        <sz val="11"/>
        <rFont val="標楷體"/>
        <family val="4"/>
      </rPr>
      <t>年</t>
    </r>
  </si>
  <si>
    <r>
      <rPr>
        <sz val="11"/>
        <rFont val="標楷體"/>
        <family val="4"/>
      </rPr>
      <t>民國</t>
    </r>
    <r>
      <rPr>
        <sz val="11"/>
        <rFont val="Times New Roman"/>
        <family val="1"/>
      </rPr>
      <t>95</t>
    </r>
    <r>
      <rPr>
        <sz val="11"/>
        <rFont val="標楷體"/>
        <family val="4"/>
      </rPr>
      <t>年</t>
    </r>
  </si>
  <si>
    <r>
      <rPr>
        <sz val="11"/>
        <rFont val="標楷體"/>
        <family val="4"/>
      </rPr>
      <t>民國</t>
    </r>
    <r>
      <rPr>
        <sz val="11"/>
        <rFont val="Times New Roman"/>
        <family val="1"/>
      </rPr>
      <t>96</t>
    </r>
    <r>
      <rPr>
        <sz val="11"/>
        <rFont val="標楷體"/>
        <family val="4"/>
      </rPr>
      <t>年</t>
    </r>
  </si>
  <si>
    <r>
      <rPr>
        <sz val="11"/>
        <rFont val="標楷體"/>
        <family val="4"/>
      </rPr>
      <t>民國</t>
    </r>
    <r>
      <rPr>
        <sz val="11"/>
        <rFont val="Times New Roman"/>
        <family val="1"/>
      </rPr>
      <t>97</t>
    </r>
    <r>
      <rPr>
        <sz val="11"/>
        <rFont val="標楷體"/>
        <family val="4"/>
      </rPr>
      <t>年</t>
    </r>
  </si>
  <si>
    <r>
      <rPr>
        <sz val="11"/>
        <rFont val="標楷體"/>
        <family val="4"/>
      </rPr>
      <t>民國</t>
    </r>
    <r>
      <rPr>
        <sz val="11"/>
        <rFont val="Times New Roman"/>
        <family val="1"/>
      </rPr>
      <t>98</t>
    </r>
    <r>
      <rPr>
        <sz val="11"/>
        <rFont val="標楷體"/>
        <family val="4"/>
      </rPr>
      <t>年</t>
    </r>
  </si>
  <si>
    <r>
      <rPr>
        <sz val="11"/>
        <rFont val="標楷體"/>
        <family val="4"/>
      </rPr>
      <t>民國</t>
    </r>
    <r>
      <rPr>
        <sz val="11"/>
        <rFont val="Times New Roman"/>
        <family val="1"/>
      </rPr>
      <t>99</t>
    </r>
    <r>
      <rPr>
        <sz val="11"/>
        <rFont val="標楷體"/>
        <family val="4"/>
      </rPr>
      <t>年</t>
    </r>
  </si>
  <si>
    <r>
      <rPr>
        <sz val="11"/>
        <rFont val="標楷體"/>
        <family val="4"/>
      </rPr>
      <t>民國</t>
    </r>
    <r>
      <rPr>
        <sz val="11"/>
        <rFont val="Times New Roman"/>
        <family val="1"/>
      </rPr>
      <t>100</t>
    </r>
    <r>
      <rPr>
        <sz val="11"/>
        <rFont val="標楷體"/>
        <family val="4"/>
      </rPr>
      <t>年</t>
    </r>
  </si>
  <si>
    <r>
      <rPr>
        <sz val="11"/>
        <rFont val="標楷體"/>
        <family val="4"/>
      </rPr>
      <t>民國</t>
    </r>
    <r>
      <rPr>
        <sz val="11"/>
        <rFont val="Times New Roman"/>
        <family val="1"/>
      </rPr>
      <t>101</t>
    </r>
    <r>
      <rPr>
        <sz val="11"/>
        <rFont val="標楷體"/>
        <family val="4"/>
      </rPr>
      <t>年</t>
    </r>
  </si>
  <si>
    <t xml:space="preserve"> 單位：人、每十萬人口</t>
  </si>
  <si>
    <t>死亡
人數</t>
  </si>
  <si>
    <t xml:space="preserve">肺癌 </t>
  </si>
  <si>
    <t xml:space="preserve">肝癌 </t>
  </si>
  <si>
    <t xml:space="preserve">結腸直腸癌 </t>
  </si>
  <si>
    <t>口腔癌(含口咽及下咽)</t>
  </si>
  <si>
    <t>肺      癌</t>
  </si>
  <si>
    <t>肝      癌</t>
  </si>
  <si>
    <t>女  性  乳  癌</t>
  </si>
  <si>
    <t>肝    癌</t>
  </si>
  <si>
    <t>肺    癌</t>
  </si>
  <si>
    <t>全國</t>
  </si>
  <si>
    <t>非山地鄉</t>
  </si>
  <si>
    <t>山地鄉</t>
  </si>
  <si>
    <t>高雄市那瑪夏區、高雄市茂林區、屏東縣三地門鄉、屏東縣瑪家鄉、屏東縣霧臺鄉、屏東縣牡丹鄉、屏東縣來義鄉、屏東縣泰武鄉、屏東縣春日鄉、屏東縣獅子鄉、臺東縣達仁鄉
花蓮縣萬榮鄉</t>
  </si>
  <si>
    <t>、宜蘭縣大同鄉、宜蘭縣南澳鄉、、臺東縣金峰鄉、臺東縣延平鄉、臺東縣海端鄉、臺東縣蘭嶼鄉、花蓮縣卓溪鄉、花蓮縣秀林鄉</t>
  </si>
  <si>
    <t>表 19.  全國十大死因年齡結構別死亡數-與上年增減%</t>
  </si>
  <si>
    <t>表 19.  全國十大死因年齡結構別死亡概況</t>
  </si>
  <si>
    <t>表 19. 全國十大死因年齡結構別死亡數</t>
  </si>
  <si>
    <t>表 19.  全國十大死因年齡結構別死亡率-與上年增減%</t>
  </si>
  <si>
    <r>
      <rPr>
        <sz val="12"/>
        <rFont val="標楷體"/>
        <family val="4"/>
      </rPr>
      <t>民國</t>
    </r>
    <r>
      <rPr>
        <sz val="12"/>
        <rFont val="Times"/>
        <family val="1"/>
      </rPr>
      <t>75</t>
    </r>
    <r>
      <rPr>
        <sz val="12"/>
        <rFont val="標楷體"/>
        <family val="4"/>
      </rPr>
      <t>年</t>
    </r>
  </si>
  <si>
    <r>
      <rPr>
        <sz val="12"/>
        <rFont val="標楷體"/>
        <family val="4"/>
      </rPr>
      <t>民國</t>
    </r>
    <r>
      <rPr>
        <sz val="12"/>
        <rFont val="Times"/>
        <family val="1"/>
      </rPr>
      <t>76</t>
    </r>
    <r>
      <rPr>
        <sz val="12"/>
        <rFont val="標楷體"/>
        <family val="4"/>
      </rPr>
      <t>年</t>
    </r>
  </si>
  <si>
    <r>
      <rPr>
        <sz val="12"/>
        <rFont val="標楷體"/>
        <family val="4"/>
      </rPr>
      <t>民國</t>
    </r>
    <r>
      <rPr>
        <sz val="12"/>
        <rFont val="Times"/>
        <family val="1"/>
      </rPr>
      <t>77</t>
    </r>
    <r>
      <rPr>
        <sz val="12"/>
        <rFont val="標楷體"/>
        <family val="4"/>
      </rPr>
      <t>年</t>
    </r>
  </si>
  <si>
    <r>
      <rPr>
        <sz val="12"/>
        <rFont val="標楷體"/>
        <family val="4"/>
      </rPr>
      <t>民國</t>
    </r>
    <r>
      <rPr>
        <sz val="12"/>
        <rFont val="Times"/>
        <family val="1"/>
      </rPr>
      <t>78</t>
    </r>
    <r>
      <rPr>
        <sz val="12"/>
        <rFont val="標楷體"/>
        <family val="4"/>
      </rPr>
      <t>年</t>
    </r>
  </si>
  <si>
    <r>
      <rPr>
        <sz val="12"/>
        <rFont val="標楷體"/>
        <family val="4"/>
      </rPr>
      <t>民國</t>
    </r>
    <r>
      <rPr>
        <sz val="12"/>
        <rFont val="Times"/>
        <family val="1"/>
      </rPr>
      <t>79</t>
    </r>
    <r>
      <rPr>
        <sz val="12"/>
        <rFont val="標楷體"/>
        <family val="4"/>
      </rPr>
      <t>年</t>
    </r>
  </si>
  <si>
    <r>
      <rPr>
        <sz val="12"/>
        <rFont val="標楷體"/>
        <family val="4"/>
      </rPr>
      <t>民國</t>
    </r>
    <r>
      <rPr>
        <sz val="12"/>
        <rFont val="Times"/>
        <family val="1"/>
      </rPr>
      <t>80</t>
    </r>
    <r>
      <rPr>
        <sz val="12"/>
        <rFont val="標楷體"/>
        <family val="4"/>
      </rPr>
      <t>年</t>
    </r>
  </si>
  <si>
    <r>
      <rPr>
        <sz val="12"/>
        <rFont val="標楷體"/>
        <family val="4"/>
      </rPr>
      <t>民國</t>
    </r>
    <r>
      <rPr>
        <sz val="12"/>
        <rFont val="Times"/>
        <family val="1"/>
      </rPr>
      <t>81</t>
    </r>
    <r>
      <rPr>
        <sz val="12"/>
        <rFont val="標楷體"/>
        <family val="4"/>
      </rPr>
      <t>年</t>
    </r>
  </si>
  <si>
    <r>
      <rPr>
        <sz val="12"/>
        <rFont val="標楷體"/>
        <family val="4"/>
      </rPr>
      <t>民國</t>
    </r>
    <r>
      <rPr>
        <sz val="12"/>
        <rFont val="Times"/>
        <family val="1"/>
      </rPr>
      <t>82</t>
    </r>
    <r>
      <rPr>
        <sz val="12"/>
        <rFont val="標楷體"/>
        <family val="4"/>
      </rPr>
      <t>年</t>
    </r>
  </si>
  <si>
    <r>
      <rPr>
        <sz val="12"/>
        <rFont val="標楷體"/>
        <family val="4"/>
      </rPr>
      <t>民國</t>
    </r>
    <r>
      <rPr>
        <sz val="12"/>
        <rFont val="Times"/>
        <family val="1"/>
      </rPr>
      <t>84</t>
    </r>
    <r>
      <rPr>
        <sz val="12"/>
        <rFont val="標楷體"/>
        <family val="4"/>
      </rPr>
      <t>年</t>
    </r>
  </si>
  <si>
    <r>
      <rPr>
        <sz val="12"/>
        <rFont val="標楷體"/>
        <family val="4"/>
      </rPr>
      <t>民國</t>
    </r>
    <r>
      <rPr>
        <sz val="12"/>
        <rFont val="Times"/>
        <family val="1"/>
      </rPr>
      <t>85</t>
    </r>
    <r>
      <rPr>
        <sz val="12"/>
        <rFont val="標楷體"/>
        <family val="4"/>
      </rPr>
      <t>年</t>
    </r>
  </si>
  <si>
    <r>
      <rPr>
        <sz val="12"/>
        <rFont val="標楷體"/>
        <family val="4"/>
      </rPr>
      <t>民國</t>
    </r>
    <r>
      <rPr>
        <sz val="12"/>
        <rFont val="Times"/>
        <family val="1"/>
      </rPr>
      <t>86</t>
    </r>
    <r>
      <rPr>
        <sz val="12"/>
        <rFont val="標楷體"/>
        <family val="4"/>
      </rPr>
      <t>年</t>
    </r>
  </si>
  <si>
    <r>
      <rPr>
        <sz val="12"/>
        <rFont val="標楷體"/>
        <family val="4"/>
      </rPr>
      <t>民國</t>
    </r>
    <r>
      <rPr>
        <sz val="12"/>
        <rFont val="Times"/>
        <family val="1"/>
      </rPr>
      <t>90</t>
    </r>
    <r>
      <rPr>
        <sz val="12"/>
        <rFont val="標楷體"/>
        <family val="4"/>
      </rPr>
      <t>年</t>
    </r>
  </si>
  <si>
    <r>
      <rPr>
        <sz val="12"/>
        <rFont val="標楷體"/>
        <family val="4"/>
      </rPr>
      <t>民國</t>
    </r>
    <r>
      <rPr>
        <sz val="11"/>
        <rFont val="Times"/>
        <family val="1"/>
      </rPr>
      <t>83</t>
    </r>
    <r>
      <rPr>
        <sz val="11"/>
        <rFont val="標楷體"/>
        <family val="4"/>
      </rPr>
      <t>年</t>
    </r>
  </si>
  <si>
    <r>
      <rPr>
        <sz val="12"/>
        <rFont val="標楷體"/>
        <family val="4"/>
      </rPr>
      <t>民國</t>
    </r>
    <r>
      <rPr>
        <sz val="12"/>
        <rFont val="Times"/>
        <family val="1"/>
      </rPr>
      <t>87</t>
    </r>
    <r>
      <rPr>
        <sz val="12"/>
        <rFont val="標楷體"/>
        <family val="4"/>
      </rPr>
      <t>年</t>
    </r>
  </si>
  <si>
    <r>
      <rPr>
        <sz val="12"/>
        <rFont val="標楷體"/>
        <family val="4"/>
      </rPr>
      <t>民國</t>
    </r>
    <r>
      <rPr>
        <sz val="12"/>
        <rFont val="Times"/>
        <family val="1"/>
      </rPr>
      <t>88</t>
    </r>
    <r>
      <rPr>
        <sz val="12"/>
        <rFont val="標楷體"/>
        <family val="4"/>
      </rPr>
      <t>年</t>
    </r>
  </si>
  <si>
    <r>
      <rPr>
        <sz val="12"/>
        <rFont val="標楷體"/>
        <family val="4"/>
      </rPr>
      <t>民國</t>
    </r>
    <r>
      <rPr>
        <sz val="12"/>
        <rFont val="Times"/>
        <family val="1"/>
      </rPr>
      <t>89</t>
    </r>
    <r>
      <rPr>
        <sz val="12"/>
        <rFont val="標楷體"/>
        <family val="4"/>
      </rPr>
      <t>年</t>
    </r>
  </si>
  <si>
    <r>
      <rPr>
        <sz val="12"/>
        <rFont val="標楷體"/>
        <family val="4"/>
      </rPr>
      <t>民國</t>
    </r>
    <r>
      <rPr>
        <sz val="12"/>
        <rFont val="Times"/>
        <family val="1"/>
      </rPr>
      <t>91</t>
    </r>
    <r>
      <rPr>
        <sz val="12"/>
        <rFont val="標楷體"/>
        <family val="4"/>
      </rPr>
      <t>年</t>
    </r>
  </si>
  <si>
    <r>
      <rPr>
        <sz val="12"/>
        <rFont val="標楷體"/>
        <family val="4"/>
      </rPr>
      <t>民國</t>
    </r>
    <r>
      <rPr>
        <sz val="12"/>
        <rFont val="Times"/>
        <family val="1"/>
      </rPr>
      <t>92</t>
    </r>
    <r>
      <rPr>
        <sz val="12"/>
        <rFont val="標楷體"/>
        <family val="4"/>
      </rPr>
      <t>年</t>
    </r>
  </si>
  <si>
    <r>
      <rPr>
        <sz val="12"/>
        <rFont val="標楷體"/>
        <family val="4"/>
      </rPr>
      <t>民國</t>
    </r>
    <r>
      <rPr>
        <sz val="12"/>
        <rFont val="Times"/>
        <family val="1"/>
      </rPr>
      <t>93</t>
    </r>
    <r>
      <rPr>
        <sz val="12"/>
        <rFont val="標楷體"/>
        <family val="4"/>
      </rPr>
      <t>年</t>
    </r>
  </si>
  <si>
    <r>
      <rPr>
        <sz val="12"/>
        <rFont val="標楷體"/>
        <family val="4"/>
      </rPr>
      <t>民國</t>
    </r>
    <r>
      <rPr>
        <sz val="12"/>
        <rFont val="Times"/>
        <family val="1"/>
      </rPr>
      <t>94</t>
    </r>
    <r>
      <rPr>
        <sz val="12"/>
        <rFont val="標楷體"/>
        <family val="4"/>
      </rPr>
      <t>年</t>
    </r>
  </si>
  <si>
    <r>
      <rPr>
        <sz val="12"/>
        <rFont val="標楷體"/>
        <family val="4"/>
      </rPr>
      <t>民國</t>
    </r>
    <r>
      <rPr>
        <sz val="12"/>
        <rFont val="Times"/>
        <family val="1"/>
      </rPr>
      <t>95</t>
    </r>
    <r>
      <rPr>
        <sz val="12"/>
        <rFont val="標楷體"/>
        <family val="4"/>
      </rPr>
      <t>年</t>
    </r>
  </si>
  <si>
    <r>
      <rPr>
        <sz val="12"/>
        <rFont val="標楷體"/>
        <family val="4"/>
      </rPr>
      <t>民國</t>
    </r>
    <r>
      <rPr>
        <sz val="12"/>
        <rFont val="Times"/>
        <family val="1"/>
      </rPr>
      <t>96</t>
    </r>
    <r>
      <rPr>
        <sz val="12"/>
        <rFont val="標楷體"/>
        <family val="4"/>
      </rPr>
      <t>年</t>
    </r>
  </si>
  <si>
    <r>
      <rPr>
        <sz val="12"/>
        <rFont val="標楷體"/>
        <family val="4"/>
      </rPr>
      <t>民國</t>
    </r>
    <r>
      <rPr>
        <sz val="12"/>
        <rFont val="Times"/>
        <family val="1"/>
      </rPr>
      <t>97</t>
    </r>
    <r>
      <rPr>
        <sz val="12"/>
        <rFont val="標楷體"/>
        <family val="4"/>
      </rPr>
      <t>年</t>
    </r>
  </si>
  <si>
    <r>
      <rPr>
        <sz val="12"/>
        <rFont val="標楷體"/>
        <family val="4"/>
      </rPr>
      <t>民國</t>
    </r>
    <r>
      <rPr>
        <sz val="12"/>
        <rFont val="Times"/>
        <family val="1"/>
      </rPr>
      <t>98</t>
    </r>
    <r>
      <rPr>
        <sz val="12"/>
        <rFont val="標楷體"/>
        <family val="4"/>
      </rPr>
      <t>年</t>
    </r>
  </si>
  <si>
    <r>
      <rPr>
        <sz val="12"/>
        <rFont val="標楷體"/>
        <family val="4"/>
      </rPr>
      <t>民國</t>
    </r>
    <r>
      <rPr>
        <sz val="12"/>
        <rFont val="Times"/>
        <family val="1"/>
      </rPr>
      <t>99</t>
    </r>
    <r>
      <rPr>
        <sz val="12"/>
        <rFont val="標楷體"/>
        <family val="4"/>
      </rPr>
      <t>年</t>
    </r>
  </si>
  <si>
    <r>
      <rPr>
        <sz val="12"/>
        <rFont val="標楷體"/>
        <family val="4"/>
      </rPr>
      <t>民國</t>
    </r>
    <r>
      <rPr>
        <sz val="12"/>
        <rFont val="Times"/>
        <family val="1"/>
      </rPr>
      <t>100</t>
    </r>
    <r>
      <rPr>
        <sz val="12"/>
        <rFont val="標楷體"/>
        <family val="4"/>
      </rPr>
      <t>年</t>
    </r>
  </si>
  <si>
    <r>
      <rPr>
        <sz val="12"/>
        <rFont val="標楷體"/>
        <family val="4"/>
      </rPr>
      <t>民國</t>
    </r>
    <r>
      <rPr>
        <sz val="12"/>
        <rFont val="Times"/>
        <family val="1"/>
      </rPr>
      <t>101</t>
    </r>
    <r>
      <rPr>
        <sz val="12"/>
        <rFont val="標楷體"/>
        <family val="4"/>
      </rPr>
      <t>年</t>
    </r>
  </si>
  <si>
    <r>
      <rPr>
        <sz val="11"/>
        <rFont val="標楷體"/>
        <family val="4"/>
      </rPr>
      <t>民國</t>
    </r>
    <r>
      <rPr>
        <sz val="11"/>
        <rFont val="Times"/>
        <family val="1"/>
      </rPr>
      <t>75</t>
    </r>
    <r>
      <rPr>
        <sz val="11"/>
        <rFont val="標楷體"/>
        <family val="4"/>
      </rPr>
      <t>年</t>
    </r>
  </si>
  <si>
    <r>
      <rPr>
        <sz val="11"/>
        <rFont val="標楷體"/>
        <family val="4"/>
      </rPr>
      <t>民國</t>
    </r>
    <r>
      <rPr>
        <sz val="11"/>
        <rFont val="Times"/>
        <family val="1"/>
      </rPr>
      <t>76</t>
    </r>
    <r>
      <rPr>
        <sz val="11"/>
        <rFont val="標楷體"/>
        <family val="4"/>
      </rPr>
      <t>年</t>
    </r>
  </si>
  <si>
    <r>
      <rPr>
        <sz val="11"/>
        <rFont val="標楷體"/>
        <family val="4"/>
      </rPr>
      <t>民國</t>
    </r>
    <r>
      <rPr>
        <sz val="11"/>
        <rFont val="Times"/>
        <family val="1"/>
      </rPr>
      <t>77</t>
    </r>
    <r>
      <rPr>
        <sz val="11"/>
        <rFont val="標楷體"/>
        <family val="4"/>
      </rPr>
      <t>年</t>
    </r>
  </si>
  <si>
    <r>
      <rPr>
        <sz val="11"/>
        <rFont val="標楷體"/>
        <family val="4"/>
      </rPr>
      <t>民國</t>
    </r>
    <r>
      <rPr>
        <sz val="11"/>
        <rFont val="Times"/>
        <family val="1"/>
      </rPr>
      <t>78</t>
    </r>
    <r>
      <rPr>
        <sz val="11"/>
        <rFont val="標楷體"/>
        <family val="4"/>
      </rPr>
      <t>年</t>
    </r>
  </si>
  <si>
    <r>
      <rPr>
        <sz val="11"/>
        <rFont val="標楷體"/>
        <family val="4"/>
      </rPr>
      <t>民國</t>
    </r>
    <r>
      <rPr>
        <sz val="11"/>
        <rFont val="Times"/>
        <family val="1"/>
      </rPr>
      <t>79</t>
    </r>
    <r>
      <rPr>
        <sz val="11"/>
        <rFont val="標楷體"/>
        <family val="4"/>
      </rPr>
      <t>年</t>
    </r>
  </si>
  <si>
    <r>
      <rPr>
        <sz val="11"/>
        <rFont val="標楷體"/>
        <family val="4"/>
      </rPr>
      <t>民國</t>
    </r>
    <r>
      <rPr>
        <sz val="11"/>
        <rFont val="Times"/>
        <family val="1"/>
      </rPr>
      <t>80</t>
    </r>
    <r>
      <rPr>
        <sz val="11"/>
        <rFont val="標楷體"/>
        <family val="4"/>
      </rPr>
      <t>年</t>
    </r>
  </si>
  <si>
    <r>
      <rPr>
        <sz val="11"/>
        <rFont val="標楷體"/>
        <family val="4"/>
      </rPr>
      <t>民國</t>
    </r>
    <r>
      <rPr>
        <sz val="11"/>
        <rFont val="Times"/>
        <family val="1"/>
      </rPr>
      <t>81</t>
    </r>
    <r>
      <rPr>
        <sz val="11"/>
        <rFont val="標楷體"/>
        <family val="4"/>
      </rPr>
      <t>年</t>
    </r>
  </si>
  <si>
    <r>
      <rPr>
        <sz val="11"/>
        <rFont val="標楷體"/>
        <family val="4"/>
      </rPr>
      <t>民國</t>
    </r>
    <r>
      <rPr>
        <sz val="11"/>
        <rFont val="Times"/>
        <family val="1"/>
      </rPr>
      <t>82</t>
    </r>
    <r>
      <rPr>
        <sz val="11"/>
        <rFont val="標楷體"/>
        <family val="4"/>
      </rPr>
      <t>年</t>
    </r>
  </si>
  <si>
    <r>
      <t xml:space="preserve"> </t>
    </r>
    <r>
      <rPr>
        <sz val="11"/>
        <rFont val="標楷體"/>
        <family val="4"/>
      </rPr>
      <t>民國</t>
    </r>
    <r>
      <rPr>
        <sz val="11"/>
        <rFont val="Times"/>
        <family val="1"/>
      </rPr>
      <t>83</t>
    </r>
    <r>
      <rPr>
        <sz val="11"/>
        <rFont val="標楷體"/>
        <family val="4"/>
      </rPr>
      <t>年</t>
    </r>
  </si>
  <si>
    <r>
      <rPr>
        <sz val="11"/>
        <rFont val="標楷體"/>
        <family val="4"/>
      </rPr>
      <t>民國</t>
    </r>
    <r>
      <rPr>
        <sz val="11"/>
        <rFont val="Times"/>
        <family val="1"/>
      </rPr>
      <t>84</t>
    </r>
    <r>
      <rPr>
        <sz val="11"/>
        <rFont val="標楷體"/>
        <family val="4"/>
      </rPr>
      <t>年</t>
    </r>
  </si>
  <si>
    <r>
      <rPr>
        <sz val="11"/>
        <rFont val="標楷體"/>
        <family val="4"/>
      </rPr>
      <t>民國</t>
    </r>
    <r>
      <rPr>
        <sz val="11"/>
        <rFont val="Times"/>
        <family val="1"/>
      </rPr>
      <t>85</t>
    </r>
    <r>
      <rPr>
        <sz val="11"/>
        <rFont val="標楷體"/>
        <family val="4"/>
      </rPr>
      <t>年</t>
    </r>
  </si>
  <si>
    <r>
      <rPr>
        <sz val="11"/>
        <rFont val="標楷體"/>
        <family val="4"/>
      </rPr>
      <t>民國</t>
    </r>
    <r>
      <rPr>
        <sz val="11"/>
        <rFont val="Times"/>
        <family val="1"/>
      </rPr>
      <t>86</t>
    </r>
    <r>
      <rPr>
        <sz val="11"/>
        <rFont val="標楷體"/>
        <family val="4"/>
      </rPr>
      <t>年</t>
    </r>
  </si>
  <si>
    <r>
      <rPr>
        <sz val="11"/>
        <rFont val="標楷體"/>
        <family val="4"/>
      </rPr>
      <t>民國</t>
    </r>
    <r>
      <rPr>
        <sz val="11"/>
        <rFont val="Times"/>
        <family val="1"/>
      </rPr>
      <t>87</t>
    </r>
    <r>
      <rPr>
        <sz val="11"/>
        <rFont val="標楷體"/>
        <family val="4"/>
      </rPr>
      <t>年</t>
    </r>
  </si>
  <si>
    <r>
      <rPr>
        <sz val="11"/>
        <rFont val="標楷體"/>
        <family val="4"/>
      </rPr>
      <t>民國</t>
    </r>
    <r>
      <rPr>
        <sz val="11"/>
        <rFont val="Times"/>
        <family val="1"/>
      </rPr>
      <t>88</t>
    </r>
    <r>
      <rPr>
        <sz val="11"/>
        <rFont val="標楷體"/>
        <family val="4"/>
      </rPr>
      <t>年</t>
    </r>
  </si>
  <si>
    <r>
      <rPr>
        <sz val="11"/>
        <rFont val="標楷體"/>
        <family val="4"/>
      </rPr>
      <t>民國</t>
    </r>
    <r>
      <rPr>
        <sz val="11"/>
        <rFont val="Times"/>
        <family val="1"/>
      </rPr>
      <t>89</t>
    </r>
    <r>
      <rPr>
        <sz val="11"/>
        <rFont val="標楷體"/>
        <family val="4"/>
      </rPr>
      <t>年</t>
    </r>
  </si>
  <si>
    <r>
      <rPr>
        <sz val="11"/>
        <rFont val="標楷體"/>
        <family val="4"/>
      </rPr>
      <t>民國</t>
    </r>
    <r>
      <rPr>
        <sz val="11"/>
        <rFont val="Times"/>
        <family val="1"/>
      </rPr>
      <t>90</t>
    </r>
    <r>
      <rPr>
        <sz val="11"/>
        <rFont val="標楷體"/>
        <family val="4"/>
      </rPr>
      <t>年</t>
    </r>
  </si>
  <si>
    <r>
      <rPr>
        <sz val="11"/>
        <rFont val="標楷體"/>
        <family val="4"/>
      </rPr>
      <t>民國</t>
    </r>
    <r>
      <rPr>
        <sz val="11"/>
        <rFont val="Times"/>
        <family val="1"/>
      </rPr>
      <t>91</t>
    </r>
    <r>
      <rPr>
        <sz val="11"/>
        <rFont val="標楷體"/>
        <family val="4"/>
      </rPr>
      <t>年</t>
    </r>
  </si>
  <si>
    <r>
      <rPr>
        <sz val="11"/>
        <rFont val="標楷體"/>
        <family val="4"/>
      </rPr>
      <t>民國</t>
    </r>
    <r>
      <rPr>
        <sz val="11"/>
        <rFont val="Times"/>
        <family val="1"/>
      </rPr>
      <t>92</t>
    </r>
    <r>
      <rPr>
        <sz val="11"/>
        <rFont val="標楷體"/>
        <family val="4"/>
      </rPr>
      <t>年</t>
    </r>
  </si>
  <si>
    <r>
      <rPr>
        <sz val="11"/>
        <rFont val="標楷體"/>
        <family val="4"/>
      </rPr>
      <t>民國</t>
    </r>
    <r>
      <rPr>
        <sz val="11"/>
        <rFont val="Times"/>
        <family val="1"/>
      </rPr>
      <t>93</t>
    </r>
    <r>
      <rPr>
        <sz val="11"/>
        <rFont val="標楷體"/>
        <family val="4"/>
      </rPr>
      <t>年</t>
    </r>
  </si>
  <si>
    <r>
      <rPr>
        <sz val="11"/>
        <rFont val="標楷體"/>
        <family val="4"/>
      </rPr>
      <t>民國</t>
    </r>
    <r>
      <rPr>
        <sz val="11"/>
        <rFont val="Times"/>
        <family val="1"/>
      </rPr>
      <t>94</t>
    </r>
    <r>
      <rPr>
        <sz val="11"/>
        <rFont val="標楷體"/>
        <family val="4"/>
      </rPr>
      <t>年</t>
    </r>
  </si>
  <si>
    <r>
      <rPr>
        <sz val="11"/>
        <rFont val="標楷體"/>
        <family val="4"/>
      </rPr>
      <t>民國</t>
    </r>
    <r>
      <rPr>
        <sz val="11"/>
        <rFont val="Times"/>
        <family val="1"/>
      </rPr>
      <t>95</t>
    </r>
    <r>
      <rPr>
        <sz val="11"/>
        <rFont val="標楷體"/>
        <family val="4"/>
      </rPr>
      <t>年</t>
    </r>
  </si>
  <si>
    <r>
      <rPr>
        <sz val="11"/>
        <rFont val="標楷體"/>
        <family val="4"/>
      </rPr>
      <t>民國</t>
    </r>
    <r>
      <rPr>
        <sz val="11"/>
        <rFont val="Times"/>
        <family val="1"/>
      </rPr>
      <t>96</t>
    </r>
    <r>
      <rPr>
        <sz val="11"/>
        <rFont val="標楷體"/>
        <family val="4"/>
      </rPr>
      <t>年</t>
    </r>
  </si>
  <si>
    <r>
      <rPr>
        <sz val="11"/>
        <rFont val="標楷體"/>
        <family val="4"/>
      </rPr>
      <t>民國</t>
    </r>
    <r>
      <rPr>
        <sz val="11"/>
        <rFont val="Times"/>
        <family val="1"/>
      </rPr>
      <t>97</t>
    </r>
    <r>
      <rPr>
        <sz val="11"/>
        <rFont val="標楷體"/>
        <family val="4"/>
      </rPr>
      <t>年</t>
    </r>
  </si>
  <si>
    <r>
      <rPr>
        <sz val="11"/>
        <rFont val="標楷體"/>
        <family val="4"/>
      </rPr>
      <t>民國</t>
    </r>
    <r>
      <rPr>
        <sz val="11"/>
        <rFont val="Times"/>
        <family val="1"/>
      </rPr>
      <t>98</t>
    </r>
    <r>
      <rPr>
        <sz val="11"/>
        <rFont val="標楷體"/>
        <family val="4"/>
      </rPr>
      <t>年</t>
    </r>
  </si>
  <si>
    <r>
      <rPr>
        <sz val="11"/>
        <rFont val="標楷體"/>
        <family val="4"/>
      </rPr>
      <t>民國</t>
    </r>
    <r>
      <rPr>
        <sz val="11"/>
        <rFont val="Times"/>
        <family val="1"/>
      </rPr>
      <t>99</t>
    </r>
    <r>
      <rPr>
        <sz val="11"/>
        <rFont val="標楷體"/>
        <family val="4"/>
      </rPr>
      <t>年</t>
    </r>
  </si>
  <si>
    <r>
      <rPr>
        <sz val="11"/>
        <rFont val="標楷體"/>
        <family val="4"/>
      </rPr>
      <t>民國</t>
    </r>
    <r>
      <rPr>
        <sz val="11"/>
        <rFont val="Times"/>
        <family val="1"/>
      </rPr>
      <t>100</t>
    </r>
    <r>
      <rPr>
        <sz val="11"/>
        <rFont val="標楷體"/>
        <family val="4"/>
      </rPr>
      <t>年</t>
    </r>
  </si>
  <si>
    <r>
      <rPr>
        <sz val="11"/>
        <rFont val="標楷體"/>
        <family val="4"/>
      </rPr>
      <t>民國</t>
    </r>
    <r>
      <rPr>
        <sz val="11"/>
        <rFont val="Times"/>
        <family val="1"/>
      </rPr>
      <t>101</t>
    </r>
    <r>
      <rPr>
        <sz val="11"/>
        <rFont val="標楷體"/>
        <family val="4"/>
      </rPr>
      <t>年</t>
    </r>
  </si>
  <si>
    <t>合計</t>
  </si>
  <si>
    <t>男性</t>
  </si>
  <si>
    <t>女性</t>
  </si>
  <si>
    <t>死亡原因</t>
  </si>
  <si>
    <t>民國101年</t>
  </si>
  <si>
    <r>
      <rPr>
        <sz val="11"/>
        <rFont val="標楷體"/>
        <family val="4"/>
      </rPr>
      <t>民國</t>
    </r>
    <r>
      <rPr>
        <sz val="11"/>
        <rFont val="Times New Roman"/>
        <family val="1"/>
      </rPr>
      <t>102年</t>
    </r>
  </si>
  <si>
    <t xml:space="preserve">    單位：每十萬人口</t>
  </si>
  <si>
    <t xml:space="preserve">    單位：每十萬人口</t>
  </si>
  <si>
    <t>5-9</t>
  </si>
  <si>
    <t>1-4</t>
  </si>
  <si>
    <t>1-4</t>
  </si>
  <si>
    <r>
      <rPr>
        <sz val="11"/>
        <rFont val="標楷體"/>
        <family val="4"/>
      </rPr>
      <t>年</t>
    </r>
    <r>
      <rPr>
        <sz val="11"/>
        <rFont val="Times"/>
        <family val="1"/>
      </rPr>
      <t xml:space="preserve"> </t>
    </r>
    <r>
      <rPr>
        <sz val="11"/>
        <rFont val="標楷體"/>
        <family val="4"/>
      </rPr>
      <t>別</t>
    </r>
  </si>
  <si>
    <r>
      <rPr>
        <sz val="11"/>
        <rFont val="標楷體"/>
        <family val="4"/>
      </rPr>
      <t>民國</t>
    </r>
    <r>
      <rPr>
        <sz val="11"/>
        <rFont val="Times"/>
        <family val="1"/>
      </rPr>
      <t>70</t>
    </r>
    <r>
      <rPr>
        <sz val="11"/>
        <rFont val="標楷體"/>
        <family val="4"/>
      </rPr>
      <t>年</t>
    </r>
  </si>
  <si>
    <r>
      <rPr>
        <sz val="11"/>
        <rFont val="標楷體"/>
        <family val="4"/>
      </rPr>
      <t>民國</t>
    </r>
    <r>
      <rPr>
        <sz val="11"/>
        <rFont val="Times"/>
        <family val="1"/>
      </rPr>
      <t>71</t>
    </r>
    <r>
      <rPr>
        <sz val="11"/>
        <rFont val="標楷體"/>
        <family val="4"/>
      </rPr>
      <t>年</t>
    </r>
  </si>
  <si>
    <r>
      <rPr>
        <sz val="11"/>
        <rFont val="標楷體"/>
        <family val="4"/>
      </rPr>
      <t>民國</t>
    </r>
    <r>
      <rPr>
        <sz val="11"/>
        <rFont val="Times"/>
        <family val="1"/>
      </rPr>
      <t>72</t>
    </r>
    <r>
      <rPr>
        <sz val="11"/>
        <rFont val="標楷體"/>
        <family val="4"/>
      </rPr>
      <t>年</t>
    </r>
  </si>
  <si>
    <r>
      <rPr>
        <sz val="11"/>
        <rFont val="標楷體"/>
        <family val="4"/>
      </rPr>
      <t>民國</t>
    </r>
    <r>
      <rPr>
        <sz val="11"/>
        <rFont val="Times"/>
        <family val="1"/>
      </rPr>
      <t>73</t>
    </r>
    <r>
      <rPr>
        <sz val="11"/>
        <rFont val="標楷體"/>
        <family val="4"/>
      </rPr>
      <t>年</t>
    </r>
  </si>
  <si>
    <r>
      <rPr>
        <sz val="11"/>
        <rFont val="標楷體"/>
        <family val="4"/>
      </rPr>
      <t>民國</t>
    </r>
    <r>
      <rPr>
        <sz val="11"/>
        <rFont val="Times"/>
        <family val="1"/>
      </rPr>
      <t>74</t>
    </r>
    <r>
      <rPr>
        <sz val="11"/>
        <rFont val="標楷體"/>
        <family val="4"/>
      </rPr>
      <t>年</t>
    </r>
  </si>
  <si>
    <r>
      <rPr>
        <sz val="11"/>
        <rFont val="標楷體"/>
        <family val="4"/>
      </rPr>
      <t>民國</t>
    </r>
    <r>
      <rPr>
        <sz val="11"/>
        <rFont val="Times"/>
        <family val="1"/>
      </rPr>
      <t>83</t>
    </r>
    <r>
      <rPr>
        <sz val="11"/>
        <rFont val="標楷體"/>
        <family val="4"/>
      </rPr>
      <t>年</t>
    </r>
  </si>
  <si>
    <r>
      <rPr>
        <sz val="11"/>
        <rFont val="標楷體"/>
        <family val="4"/>
      </rPr>
      <t>民國</t>
    </r>
    <r>
      <rPr>
        <sz val="11"/>
        <rFont val="Times"/>
        <family val="1"/>
      </rPr>
      <t>91</t>
    </r>
    <r>
      <rPr>
        <sz val="11"/>
        <rFont val="標楷體"/>
        <family val="4"/>
      </rPr>
      <t>年</t>
    </r>
  </si>
  <si>
    <r>
      <rPr>
        <sz val="11"/>
        <rFont val="標楷體"/>
        <family val="4"/>
      </rPr>
      <t>民國</t>
    </r>
    <r>
      <rPr>
        <sz val="11"/>
        <rFont val="Times"/>
        <family val="1"/>
      </rPr>
      <t>92</t>
    </r>
    <r>
      <rPr>
        <sz val="11"/>
        <rFont val="標楷體"/>
        <family val="4"/>
      </rPr>
      <t>年</t>
    </r>
  </si>
  <si>
    <r>
      <rPr>
        <sz val="11"/>
        <rFont val="標楷體"/>
        <family val="4"/>
      </rPr>
      <t>民國</t>
    </r>
    <r>
      <rPr>
        <sz val="11"/>
        <rFont val="Times"/>
        <family val="1"/>
      </rPr>
      <t>94</t>
    </r>
    <r>
      <rPr>
        <sz val="11"/>
        <rFont val="標楷體"/>
        <family val="4"/>
      </rPr>
      <t>年</t>
    </r>
  </si>
  <si>
    <r>
      <rPr>
        <sz val="11"/>
        <rFont val="標楷體"/>
        <family val="4"/>
      </rPr>
      <t>民國</t>
    </r>
    <r>
      <rPr>
        <sz val="11"/>
        <rFont val="Times"/>
        <family val="1"/>
      </rPr>
      <t>95</t>
    </r>
    <r>
      <rPr>
        <sz val="11"/>
        <rFont val="標楷體"/>
        <family val="4"/>
      </rPr>
      <t>年</t>
    </r>
  </si>
  <si>
    <r>
      <rPr>
        <sz val="11"/>
        <rFont val="標楷體"/>
        <family val="4"/>
      </rPr>
      <t>民國</t>
    </r>
    <r>
      <rPr>
        <sz val="11"/>
        <rFont val="Times"/>
        <family val="1"/>
      </rPr>
      <t>96</t>
    </r>
    <r>
      <rPr>
        <sz val="11"/>
        <rFont val="標楷體"/>
        <family val="4"/>
      </rPr>
      <t>年</t>
    </r>
  </si>
  <si>
    <r>
      <rPr>
        <sz val="11"/>
        <rFont val="標楷體"/>
        <family val="4"/>
      </rPr>
      <t>民國</t>
    </r>
    <r>
      <rPr>
        <sz val="11"/>
        <rFont val="Times"/>
        <family val="1"/>
      </rPr>
      <t>97</t>
    </r>
    <r>
      <rPr>
        <sz val="11"/>
        <rFont val="標楷體"/>
        <family val="4"/>
      </rPr>
      <t>年</t>
    </r>
  </si>
  <si>
    <r>
      <rPr>
        <sz val="11"/>
        <rFont val="標楷體"/>
        <family val="4"/>
      </rPr>
      <t>民國</t>
    </r>
    <r>
      <rPr>
        <sz val="11"/>
        <rFont val="Times"/>
        <family val="1"/>
      </rPr>
      <t>98</t>
    </r>
    <r>
      <rPr>
        <sz val="11"/>
        <rFont val="標楷體"/>
        <family val="4"/>
      </rPr>
      <t>年</t>
    </r>
  </si>
  <si>
    <r>
      <rPr>
        <sz val="11"/>
        <rFont val="標楷體"/>
        <family val="4"/>
      </rPr>
      <t>民國</t>
    </r>
    <r>
      <rPr>
        <sz val="11"/>
        <rFont val="Times"/>
        <family val="1"/>
      </rPr>
      <t>99</t>
    </r>
    <r>
      <rPr>
        <sz val="11"/>
        <rFont val="標楷體"/>
        <family val="4"/>
      </rPr>
      <t>年</t>
    </r>
  </si>
  <si>
    <t>(1)</t>
  </si>
  <si>
    <t>(2)</t>
  </si>
  <si>
    <r>
      <rPr>
        <sz val="12"/>
        <rFont val="標楷體"/>
        <family val="4"/>
      </rPr>
      <t>民國</t>
    </r>
    <r>
      <rPr>
        <sz val="12"/>
        <rFont val="Times"/>
        <family val="1"/>
      </rPr>
      <t>102</t>
    </r>
    <r>
      <rPr>
        <sz val="12"/>
        <rFont val="標楷體"/>
        <family val="4"/>
      </rPr>
      <t>年</t>
    </r>
  </si>
  <si>
    <r>
      <rPr>
        <sz val="11"/>
        <rFont val="標楷體"/>
        <family val="4"/>
      </rPr>
      <t>民國</t>
    </r>
    <r>
      <rPr>
        <sz val="11"/>
        <rFont val="Times"/>
        <family val="1"/>
      </rPr>
      <t>102</t>
    </r>
    <r>
      <rPr>
        <sz val="11"/>
        <rFont val="標楷體"/>
        <family val="4"/>
      </rPr>
      <t>年</t>
    </r>
  </si>
  <si>
    <t>表2  嬰兒主要死亡原因</t>
  </si>
  <si>
    <t>表3  1-14歲主要死亡原因</t>
  </si>
  <si>
    <t>表4  15-24歲主要死亡原因</t>
  </si>
  <si>
    <t>表5  25-44歲主要死亡原因</t>
  </si>
  <si>
    <t>表6  45-64歲主要死亡原因</t>
  </si>
  <si>
    <t>表7  65歲以上主要死亡原因</t>
  </si>
  <si>
    <t>(2)</t>
  </si>
  <si>
    <t>(1)</t>
  </si>
  <si>
    <r>
      <rPr>
        <sz val="11"/>
        <rFont val="標楷體"/>
        <family val="4"/>
      </rPr>
      <t>歲</t>
    </r>
  </si>
  <si>
    <r>
      <t>(</t>
    </r>
    <r>
      <rPr>
        <sz val="10"/>
        <rFont val="標楷體"/>
        <family val="4"/>
      </rPr>
      <t>人</t>
    </r>
    <r>
      <rPr>
        <sz val="10"/>
        <rFont val="Times New Roman"/>
        <family val="1"/>
      </rPr>
      <t>)</t>
    </r>
  </si>
  <si>
    <r>
      <rPr>
        <sz val="12"/>
        <rFont val="標楷體"/>
        <family val="4"/>
      </rPr>
      <t>民國</t>
    </r>
    <r>
      <rPr>
        <sz val="12"/>
        <rFont val="Times"/>
        <family val="1"/>
      </rPr>
      <t>103</t>
    </r>
    <r>
      <rPr>
        <sz val="12"/>
        <rFont val="標楷體"/>
        <family val="4"/>
      </rPr>
      <t>年</t>
    </r>
  </si>
  <si>
    <r>
      <rPr>
        <sz val="11"/>
        <rFont val="標楷體"/>
        <family val="4"/>
      </rPr>
      <t>民國</t>
    </r>
    <r>
      <rPr>
        <sz val="11"/>
        <rFont val="Times"/>
        <family val="1"/>
      </rPr>
      <t>103</t>
    </r>
    <r>
      <rPr>
        <sz val="11"/>
        <rFont val="標楷體"/>
        <family val="4"/>
      </rPr>
      <t>年</t>
    </r>
  </si>
  <si>
    <r>
      <rPr>
        <sz val="12"/>
        <rFont val="標楷體"/>
        <family val="4"/>
      </rPr>
      <t>民國</t>
    </r>
    <r>
      <rPr>
        <sz val="12"/>
        <rFont val="Times New Roman"/>
        <family val="1"/>
      </rPr>
      <t>102年</t>
    </r>
  </si>
  <si>
    <r>
      <rPr>
        <sz val="12"/>
        <rFont val="標楷體"/>
        <family val="4"/>
      </rPr>
      <t>民國</t>
    </r>
    <r>
      <rPr>
        <sz val="12"/>
        <rFont val="Times New Roman"/>
        <family val="1"/>
      </rPr>
      <t>103年</t>
    </r>
  </si>
  <si>
    <r>
      <rPr>
        <sz val="11"/>
        <rFont val="標楷體"/>
        <family val="4"/>
      </rPr>
      <t>民國</t>
    </r>
    <r>
      <rPr>
        <sz val="11"/>
        <rFont val="Times New Roman"/>
        <family val="1"/>
      </rPr>
      <t>103年</t>
    </r>
  </si>
  <si>
    <t>民國102年</t>
  </si>
  <si>
    <t>增減
百分比</t>
  </si>
  <si>
    <r>
      <t>(</t>
    </r>
    <r>
      <rPr>
        <sz val="10"/>
        <rFont val="標楷體"/>
        <family val="4"/>
      </rPr>
      <t>人</t>
    </r>
    <r>
      <rPr>
        <sz val="10"/>
        <rFont val="Times New Roman"/>
        <family val="1"/>
      </rPr>
      <t>)</t>
    </r>
  </si>
  <si>
    <t>標準化死亡率</t>
  </si>
  <si>
    <t>表1  主要死亡原因</t>
  </si>
  <si>
    <t>結構比</t>
  </si>
  <si>
    <t>結構比</t>
  </si>
  <si>
    <t>結構比</t>
  </si>
  <si>
    <t>國際死因</t>
  </si>
  <si>
    <r>
      <rPr>
        <sz val="10"/>
        <color indexed="9"/>
        <rFont val="標楷體"/>
        <family val="4"/>
      </rPr>
      <t xml:space="preserve">附註: </t>
    </r>
    <r>
      <rPr>
        <sz val="10"/>
        <rFont val="標楷體"/>
        <family val="4"/>
      </rPr>
      <t>2. (1)每十萬女性人口死亡率。</t>
    </r>
  </si>
  <si>
    <r>
      <rPr>
        <sz val="10"/>
        <color indexed="9"/>
        <rFont val="標楷體"/>
        <family val="4"/>
      </rPr>
      <t>附註: 2.</t>
    </r>
    <r>
      <rPr>
        <sz val="10"/>
        <rFont val="標楷體"/>
        <family val="4"/>
      </rPr>
      <t xml:space="preserve"> (2)每十萬男性人口死亡率。</t>
    </r>
  </si>
  <si>
    <t>表1   主要死亡原因</t>
  </si>
  <si>
    <t>表2   嬰兒主要死亡原因</t>
  </si>
  <si>
    <t>表3   1-14歲主要死亡原因</t>
  </si>
  <si>
    <t>表4   15-24歲主要死亡原因</t>
  </si>
  <si>
    <t>表5   25-44歲主要死亡原因</t>
  </si>
  <si>
    <t>表6   45-64歲主要死亡原因</t>
  </si>
  <si>
    <t>表7   65歲以上主要死亡原因</t>
  </si>
  <si>
    <t>單位：人、每十萬人口、%</t>
  </si>
  <si>
    <t xml:space="preserve">單位：人、每十萬人口、% </t>
  </si>
  <si>
    <t xml:space="preserve"> </t>
  </si>
  <si>
    <t xml:space="preserve"> 死亡率</t>
  </si>
  <si>
    <t xml:space="preserve"> </t>
  </si>
  <si>
    <t>結構比</t>
  </si>
  <si>
    <t>結構比
%</t>
  </si>
  <si>
    <t>每十萬人口</t>
  </si>
  <si>
    <t>每十萬人口增減數</t>
  </si>
  <si>
    <t>結構比
%</t>
  </si>
  <si>
    <t xml:space="preserve">      4.(1)每十萬女性人口死亡率；(2) 每十萬男性人口死亡率。</t>
  </si>
  <si>
    <r>
      <rPr>
        <sz val="10"/>
        <rFont val="標楷體"/>
        <family val="4"/>
      </rPr>
      <t>附</t>
    </r>
    <r>
      <rPr>
        <sz val="10"/>
        <rFont val="Times New Roman"/>
        <family val="1"/>
      </rPr>
      <t xml:space="preserve">  </t>
    </r>
    <r>
      <rPr>
        <sz val="10"/>
        <rFont val="標楷體"/>
        <family val="4"/>
      </rPr>
      <t>註：</t>
    </r>
    <r>
      <rPr>
        <sz val="10"/>
        <rFont val="Times New Roman"/>
        <family val="1"/>
      </rPr>
      <t xml:space="preserve">(1) </t>
    </r>
    <r>
      <rPr>
        <sz val="10"/>
        <rFont val="標楷體"/>
        <family val="4"/>
      </rPr>
      <t>本表資料自民國</t>
    </r>
    <r>
      <rPr>
        <sz val="10"/>
        <rFont val="Times New Roman"/>
        <family val="1"/>
      </rPr>
      <t>83</t>
    </r>
    <r>
      <rPr>
        <sz val="10"/>
        <rFont val="標楷體"/>
        <family val="4"/>
      </rPr>
      <t>年起含金門縣及連江縣。</t>
    </r>
  </si>
  <si>
    <t xml:space="preserve"> 單位：每十萬人口</t>
  </si>
  <si>
    <r>
      <rPr>
        <sz val="12"/>
        <rFont val="標楷體"/>
        <family val="4"/>
      </rPr>
      <t>民國</t>
    </r>
    <r>
      <rPr>
        <sz val="12"/>
        <rFont val="Times New Roman"/>
        <family val="1"/>
      </rPr>
      <t>98</t>
    </r>
    <r>
      <rPr>
        <sz val="12"/>
        <rFont val="標楷體"/>
        <family val="4"/>
      </rPr>
      <t>年</t>
    </r>
  </si>
  <si>
    <r>
      <rPr>
        <sz val="12"/>
        <rFont val="標楷體"/>
        <family val="4"/>
      </rPr>
      <t>民國</t>
    </r>
    <r>
      <rPr>
        <sz val="12"/>
        <rFont val="Times New Roman"/>
        <family val="1"/>
      </rPr>
      <t>99</t>
    </r>
    <r>
      <rPr>
        <sz val="12"/>
        <rFont val="標楷體"/>
        <family val="4"/>
      </rPr>
      <t>年</t>
    </r>
  </si>
  <si>
    <r>
      <rPr>
        <sz val="12"/>
        <rFont val="標楷體"/>
        <family val="4"/>
      </rPr>
      <t>民國</t>
    </r>
    <r>
      <rPr>
        <sz val="12"/>
        <rFont val="Times New Roman"/>
        <family val="1"/>
      </rPr>
      <t>100</t>
    </r>
    <r>
      <rPr>
        <sz val="12"/>
        <rFont val="標楷體"/>
        <family val="4"/>
      </rPr>
      <t>年</t>
    </r>
  </si>
  <si>
    <r>
      <rPr>
        <sz val="12"/>
        <rFont val="標楷體"/>
        <family val="4"/>
      </rPr>
      <t>民國</t>
    </r>
    <r>
      <rPr>
        <sz val="12"/>
        <rFont val="Times New Roman"/>
        <family val="1"/>
      </rPr>
      <t>101</t>
    </r>
    <r>
      <rPr>
        <sz val="12"/>
        <rFont val="標楷體"/>
        <family val="4"/>
      </rPr>
      <t>年</t>
    </r>
  </si>
  <si>
    <r>
      <rPr>
        <sz val="12"/>
        <rFont val="標楷體"/>
        <family val="4"/>
      </rPr>
      <t>民國</t>
    </r>
    <r>
      <rPr>
        <sz val="12"/>
        <rFont val="Times New Roman"/>
        <family val="1"/>
      </rPr>
      <t>95</t>
    </r>
    <r>
      <rPr>
        <sz val="12"/>
        <rFont val="標楷體"/>
        <family val="4"/>
      </rPr>
      <t>年</t>
    </r>
  </si>
  <si>
    <r>
      <rPr>
        <sz val="12"/>
        <rFont val="標楷體"/>
        <family val="4"/>
      </rPr>
      <t>民國</t>
    </r>
    <r>
      <rPr>
        <sz val="11"/>
        <rFont val="Times New Roman"/>
        <family val="1"/>
      </rPr>
      <t>97</t>
    </r>
    <r>
      <rPr>
        <sz val="11"/>
        <rFont val="標楷體"/>
        <family val="4"/>
      </rPr>
      <t>年</t>
    </r>
  </si>
  <si>
    <r>
      <rPr>
        <sz val="12"/>
        <rFont val="標楷體"/>
        <family val="4"/>
      </rPr>
      <t>民國</t>
    </r>
    <r>
      <rPr>
        <sz val="12"/>
        <rFont val="Times New Roman"/>
        <family val="1"/>
      </rPr>
      <t>102</t>
    </r>
    <r>
      <rPr>
        <sz val="12"/>
        <rFont val="標楷體"/>
        <family val="4"/>
      </rPr>
      <t>年</t>
    </r>
  </si>
  <si>
    <r>
      <rPr>
        <sz val="12"/>
        <rFont val="標楷體"/>
        <family val="4"/>
      </rPr>
      <t>民國</t>
    </r>
    <r>
      <rPr>
        <sz val="12"/>
        <rFont val="Times New Roman"/>
        <family val="1"/>
      </rPr>
      <t>103</t>
    </r>
    <r>
      <rPr>
        <sz val="12"/>
        <rFont val="標楷體"/>
        <family val="4"/>
      </rPr>
      <t>年</t>
    </r>
  </si>
  <si>
    <r>
      <t xml:space="preserve">            (2) </t>
    </r>
    <r>
      <rPr>
        <sz val="10"/>
        <rFont val="標楷體"/>
        <family val="4"/>
      </rPr>
      <t>本表資料自民國</t>
    </r>
    <r>
      <rPr>
        <sz val="10"/>
        <rFont val="Times New Roman"/>
        <family val="1"/>
      </rPr>
      <t>83</t>
    </r>
    <r>
      <rPr>
        <sz val="10"/>
        <rFont val="標楷體"/>
        <family val="4"/>
      </rPr>
      <t>年起含金門縣及連江縣。</t>
    </r>
  </si>
  <si>
    <r>
      <t xml:space="preserve">            (3) </t>
    </r>
    <r>
      <rPr>
        <sz val="10"/>
        <rFont val="標楷體"/>
        <family val="4"/>
      </rPr>
      <t>本表資料自民國</t>
    </r>
    <r>
      <rPr>
        <sz val="10"/>
        <rFont val="Times New Roman"/>
        <family val="1"/>
      </rPr>
      <t>97</t>
    </r>
    <r>
      <rPr>
        <sz val="10"/>
        <rFont val="標楷體"/>
        <family val="4"/>
      </rPr>
      <t>年起死因分類為</t>
    </r>
    <r>
      <rPr>
        <sz val="10"/>
        <rFont val="Times New Roman"/>
        <family val="1"/>
      </rPr>
      <t>ICD-10</t>
    </r>
    <r>
      <rPr>
        <sz val="10"/>
        <rFont val="標楷體"/>
        <family val="4"/>
      </rPr>
      <t>。</t>
    </r>
  </si>
  <si>
    <r>
      <t>民國</t>
    </r>
    <r>
      <rPr>
        <sz val="12"/>
        <rFont val="Times New Roman"/>
        <family val="1"/>
      </rPr>
      <t>97</t>
    </r>
    <r>
      <rPr>
        <sz val="12"/>
        <rFont val="標楷體"/>
        <family val="4"/>
      </rPr>
      <t>年</t>
    </r>
  </si>
  <si>
    <r>
      <rPr>
        <sz val="12"/>
        <rFont val="標楷體"/>
        <family val="4"/>
      </rPr>
      <t>民國</t>
    </r>
    <r>
      <rPr>
        <sz val="12"/>
        <rFont val="Times New Roman"/>
        <family val="1"/>
      </rPr>
      <t>99</t>
    </r>
    <r>
      <rPr>
        <sz val="12"/>
        <rFont val="標楷體"/>
        <family val="4"/>
      </rPr>
      <t>年</t>
    </r>
  </si>
  <si>
    <t>死亡率</t>
  </si>
  <si>
    <t>蓄意自我傷害（自殺）</t>
  </si>
  <si>
    <t xml:space="preserve">      2. (1)每十萬女性人口死亡率。</t>
  </si>
  <si>
    <r>
      <rPr>
        <sz val="10"/>
        <color indexed="9"/>
        <rFont val="標楷體"/>
        <family val="4"/>
      </rPr>
      <t xml:space="preserve">      2. </t>
    </r>
    <r>
      <rPr>
        <sz val="10"/>
        <rFont val="標楷體"/>
        <family val="4"/>
      </rPr>
      <t>(2)每十萬男性人口死亡率。</t>
    </r>
  </si>
  <si>
    <t>新    生    兒</t>
  </si>
  <si>
    <t>嬰      兒</t>
  </si>
  <si>
    <t>孕 產 婦</t>
  </si>
  <si>
    <t>計 
(人)</t>
  </si>
  <si>
    <t>男
(人)</t>
  </si>
  <si>
    <t>女
(人)</t>
  </si>
  <si>
    <t>女
(人)</t>
  </si>
  <si>
    <t>死亡數
(人)</t>
  </si>
  <si>
    <t xml:space="preserve"> 死亡人數</t>
  </si>
  <si>
    <t>死亡人數</t>
  </si>
  <si>
    <t xml:space="preserve">  </t>
  </si>
  <si>
    <t>其     他</t>
  </si>
  <si>
    <r>
      <t xml:space="preserve">(2) </t>
    </r>
    <r>
      <rPr>
        <sz val="10"/>
        <rFont val="標楷體"/>
        <family val="4"/>
      </rPr>
      <t>本表資料自民國</t>
    </r>
    <r>
      <rPr>
        <sz val="10"/>
        <rFont val="Times New Roman"/>
        <family val="1"/>
      </rPr>
      <t>97</t>
    </r>
    <r>
      <rPr>
        <sz val="10"/>
        <rFont val="標楷體"/>
        <family val="4"/>
      </rPr>
      <t>年起死因分類為</t>
    </r>
    <r>
      <rPr>
        <sz val="10"/>
        <rFont val="Times New Roman"/>
        <family val="1"/>
      </rPr>
      <t>ICD-10</t>
    </r>
    <r>
      <rPr>
        <sz val="10"/>
        <rFont val="標楷體"/>
        <family val="4"/>
      </rPr>
      <t>。</t>
    </r>
  </si>
  <si>
    <t>死亡人數</t>
  </si>
  <si>
    <t>死亡人數結構比</t>
  </si>
  <si>
    <t>表18  年齡別死亡概況</t>
  </si>
  <si>
    <t>A40-A41</t>
  </si>
  <si>
    <t>敗血症</t>
  </si>
  <si>
    <t>X60-X84, Y87.0</t>
  </si>
  <si>
    <t>蓄意自我傷害（自殺）</t>
  </si>
  <si>
    <t>M00-M99</t>
  </si>
  <si>
    <t>骨骼肌肉系統及結締組織之疾病</t>
  </si>
  <si>
    <t>F01-F03</t>
  </si>
  <si>
    <t>血管性及未明示之癡呆症</t>
  </si>
  <si>
    <t>R54</t>
  </si>
  <si>
    <t>衰老/老邁</t>
  </si>
  <si>
    <t>D00-D48</t>
  </si>
  <si>
    <t>原位與良性腫瘤（惡性腫瘤除外）</t>
  </si>
  <si>
    <t/>
  </si>
  <si>
    <t>C33-C34</t>
  </si>
  <si>
    <t>氣管、支氣管和肺癌</t>
  </si>
  <si>
    <t>C22</t>
  </si>
  <si>
    <t>肝和肝內膽管癌</t>
  </si>
  <si>
    <t>C18-C21</t>
  </si>
  <si>
    <t>結腸、直腸和肛門癌</t>
  </si>
  <si>
    <t>C50</t>
  </si>
  <si>
    <t>女性乳癌</t>
  </si>
  <si>
    <t>(1)</t>
  </si>
  <si>
    <t>C00-C06, C09-C10, C12-C14</t>
  </si>
  <si>
    <t>口腔癌</t>
  </si>
  <si>
    <t>C61</t>
  </si>
  <si>
    <t>前列腺(攝護腺)癌</t>
  </si>
  <si>
    <t>(2)</t>
  </si>
  <si>
    <t>C16</t>
  </si>
  <si>
    <t>胃癌</t>
  </si>
  <si>
    <t>C25</t>
  </si>
  <si>
    <t>胰臟癌</t>
  </si>
  <si>
    <t>C15</t>
  </si>
  <si>
    <t>食道癌</t>
  </si>
  <si>
    <t>C56, C57.0-C57.4</t>
  </si>
  <si>
    <t>卵巢癌</t>
  </si>
  <si>
    <t>C53, C55</t>
  </si>
  <si>
    <t>子宮頸及部位未明示子宮癌</t>
  </si>
  <si>
    <t>C82-C85</t>
  </si>
  <si>
    <t>非何杰金氏淋巴瘤</t>
  </si>
  <si>
    <t>C91-C95</t>
  </si>
  <si>
    <t>白血病</t>
  </si>
  <si>
    <t>C67</t>
  </si>
  <si>
    <t>膀胱癌</t>
  </si>
  <si>
    <t>C11</t>
  </si>
  <si>
    <t>鼻咽癌</t>
  </si>
  <si>
    <t>C64</t>
  </si>
  <si>
    <t>腎臟癌</t>
  </si>
  <si>
    <t>C71</t>
  </si>
  <si>
    <t>腦癌</t>
  </si>
  <si>
    <t>C23-C24</t>
  </si>
  <si>
    <t>膽囊和其他膽道癌</t>
  </si>
  <si>
    <t>C54</t>
  </si>
  <si>
    <t>子宮體癌</t>
  </si>
  <si>
    <t>A00-Y98</t>
  </si>
  <si>
    <t>所有死亡原因</t>
  </si>
  <si>
    <t>C00-C97</t>
  </si>
  <si>
    <t>惡性腫瘤</t>
  </si>
  <si>
    <t>I01-I02.0, I05-I09, I20-I25, I27, I30-I52</t>
  </si>
  <si>
    <t>心臟疾病（高血壓性疾病除外）</t>
  </si>
  <si>
    <t>J12-J18</t>
  </si>
  <si>
    <t>肺炎</t>
  </si>
  <si>
    <t>I60-I69</t>
  </si>
  <si>
    <t>腦血管疾病</t>
  </si>
  <si>
    <t>E10-E14</t>
  </si>
  <si>
    <t>糖尿病</t>
  </si>
  <si>
    <t>V01-X59, Y85-Y86</t>
  </si>
  <si>
    <t>事故傷害</t>
  </si>
  <si>
    <t>J40-J47</t>
  </si>
  <si>
    <t>慢性下呼吸道疾病</t>
  </si>
  <si>
    <t>I10-I15</t>
  </si>
  <si>
    <t>高血壓性疾病</t>
  </si>
  <si>
    <t>N00-N07, N17-N19, N25-N27</t>
  </si>
  <si>
    <t>腎炎、腎病症候群及腎病變</t>
  </si>
  <si>
    <t>K70, K73-K74</t>
  </si>
  <si>
    <t>慢性肝病及肝硬化</t>
  </si>
  <si>
    <t>民國105年</t>
  </si>
  <si>
    <t>民國104年</t>
  </si>
  <si>
    <t>民國105年</t>
  </si>
  <si>
    <t>民國104年</t>
  </si>
  <si>
    <t xml:space="preserve">      2. 104年年中人口數計 23,462,914人,男性 11,705,009人,女性 11,757,905人</t>
  </si>
  <si>
    <r>
      <rPr>
        <sz val="12"/>
        <rFont val="標楷體"/>
        <family val="4"/>
      </rPr>
      <t>民國</t>
    </r>
    <r>
      <rPr>
        <sz val="12"/>
        <rFont val="Times"/>
        <family val="1"/>
      </rPr>
      <t>104</t>
    </r>
    <r>
      <rPr>
        <sz val="12"/>
        <rFont val="標楷體"/>
        <family val="4"/>
      </rPr>
      <t>年</t>
    </r>
  </si>
  <si>
    <r>
      <rPr>
        <sz val="12"/>
        <rFont val="標楷體"/>
        <family val="4"/>
      </rPr>
      <t>民國</t>
    </r>
    <r>
      <rPr>
        <sz val="12"/>
        <rFont val="Times"/>
        <family val="1"/>
      </rPr>
      <t>104</t>
    </r>
    <r>
      <rPr>
        <sz val="12"/>
        <rFont val="標楷體"/>
        <family val="4"/>
      </rPr>
      <t>年</t>
    </r>
  </si>
  <si>
    <r>
      <rPr>
        <sz val="11"/>
        <rFont val="標楷體"/>
        <family val="4"/>
      </rPr>
      <t>民國</t>
    </r>
    <r>
      <rPr>
        <sz val="11"/>
        <rFont val="Times"/>
        <family val="1"/>
      </rPr>
      <t>104</t>
    </r>
    <r>
      <rPr>
        <sz val="11"/>
        <rFont val="標楷體"/>
        <family val="4"/>
      </rPr>
      <t>年</t>
    </r>
  </si>
  <si>
    <r>
      <rPr>
        <sz val="11"/>
        <rFont val="標楷體"/>
        <family val="4"/>
      </rPr>
      <t>民國</t>
    </r>
    <r>
      <rPr>
        <sz val="11"/>
        <rFont val="Times"/>
        <family val="1"/>
      </rPr>
      <t>105</t>
    </r>
    <r>
      <rPr>
        <sz val="11"/>
        <rFont val="標楷體"/>
        <family val="4"/>
      </rPr>
      <t>年</t>
    </r>
  </si>
  <si>
    <r>
      <t>105</t>
    </r>
    <r>
      <rPr>
        <sz val="11"/>
        <rFont val="標楷體"/>
        <family val="4"/>
      </rPr>
      <t>年</t>
    </r>
    <r>
      <rPr>
        <sz val="11"/>
        <rFont val="Times New Roman"/>
        <family val="1"/>
      </rPr>
      <t xml:space="preserve"> vs 95</t>
    </r>
    <r>
      <rPr>
        <sz val="11"/>
        <rFont val="標楷體"/>
        <family val="4"/>
      </rPr>
      <t>年</t>
    </r>
    <r>
      <rPr>
        <sz val="11"/>
        <rFont val="Times New Roman"/>
        <family val="1"/>
      </rPr>
      <t xml:space="preserve">
</t>
    </r>
    <r>
      <rPr>
        <sz val="11"/>
        <rFont val="標楷體"/>
        <family val="4"/>
      </rPr>
      <t>增減</t>
    </r>
    <r>
      <rPr>
        <sz val="11"/>
        <rFont val="Times New Roman"/>
        <family val="1"/>
      </rPr>
      <t>%</t>
    </r>
  </si>
  <si>
    <r>
      <t>95</t>
    </r>
    <r>
      <rPr>
        <sz val="11"/>
        <rFont val="標楷體"/>
        <family val="4"/>
      </rPr>
      <t>年</t>
    </r>
    <r>
      <rPr>
        <sz val="11"/>
        <rFont val="Times New Roman"/>
        <family val="1"/>
      </rPr>
      <t xml:space="preserve"> vs 85</t>
    </r>
    <r>
      <rPr>
        <sz val="11"/>
        <rFont val="標楷體"/>
        <family val="4"/>
      </rPr>
      <t>年</t>
    </r>
    <r>
      <rPr>
        <sz val="11"/>
        <rFont val="Times New Roman"/>
        <family val="1"/>
      </rPr>
      <t xml:space="preserve">
</t>
    </r>
    <r>
      <rPr>
        <sz val="11"/>
        <rFont val="標楷體"/>
        <family val="4"/>
      </rPr>
      <t>增減</t>
    </r>
    <r>
      <rPr>
        <sz val="11"/>
        <rFont val="Times New Roman"/>
        <family val="1"/>
      </rPr>
      <t>%</t>
    </r>
  </si>
  <si>
    <r>
      <rPr>
        <sz val="12"/>
        <rFont val="標楷體"/>
        <family val="4"/>
      </rPr>
      <t>民國</t>
    </r>
    <r>
      <rPr>
        <sz val="12"/>
        <rFont val="Times"/>
        <family val="1"/>
      </rPr>
      <t>105</t>
    </r>
    <r>
      <rPr>
        <sz val="12"/>
        <rFont val="標楷體"/>
        <family val="4"/>
      </rPr>
      <t>年</t>
    </r>
  </si>
  <si>
    <r>
      <rPr>
        <sz val="12"/>
        <rFont val="標楷體"/>
        <family val="4"/>
      </rPr>
      <t>民國</t>
    </r>
    <r>
      <rPr>
        <sz val="12"/>
        <rFont val="Times New Roman"/>
        <family val="1"/>
      </rPr>
      <t>103</t>
    </r>
    <r>
      <rPr>
        <sz val="12"/>
        <rFont val="細明體"/>
        <family val="3"/>
      </rPr>
      <t>年</t>
    </r>
  </si>
  <si>
    <r>
      <rPr>
        <sz val="12"/>
        <rFont val="標楷體"/>
        <family val="4"/>
      </rPr>
      <t>民國</t>
    </r>
    <r>
      <rPr>
        <sz val="12"/>
        <rFont val="Times"/>
        <family val="1"/>
      </rPr>
      <t>105</t>
    </r>
    <r>
      <rPr>
        <sz val="12"/>
        <rFont val="標楷體"/>
        <family val="4"/>
      </rPr>
      <t>年</t>
    </r>
  </si>
  <si>
    <t>民國104年</t>
  </si>
  <si>
    <t>民國105年</t>
  </si>
  <si>
    <r>
      <rPr>
        <sz val="12"/>
        <rFont val="標楷體"/>
        <family val="4"/>
      </rPr>
      <t>民國</t>
    </r>
    <r>
      <rPr>
        <sz val="12"/>
        <rFont val="Times New Roman"/>
        <family val="1"/>
      </rPr>
      <t>104年</t>
    </r>
  </si>
  <si>
    <r>
      <rPr>
        <sz val="12"/>
        <rFont val="標楷體"/>
        <family val="4"/>
      </rPr>
      <t>民國</t>
    </r>
    <r>
      <rPr>
        <sz val="12"/>
        <rFont val="Times New Roman"/>
        <family val="1"/>
      </rPr>
      <t>105</t>
    </r>
    <r>
      <rPr>
        <sz val="12"/>
        <rFont val="細明體"/>
        <family val="3"/>
      </rPr>
      <t>年</t>
    </r>
  </si>
  <si>
    <r>
      <rPr>
        <sz val="11"/>
        <rFont val="標楷體"/>
        <family val="4"/>
      </rPr>
      <t>民國</t>
    </r>
    <r>
      <rPr>
        <sz val="11"/>
        <rFont val="Times New Roman"/>
        <family val="1"/>
      </rPr>
      <t>104年</t>
    </r>
  </si>
  <si>
    <r>
      <rPr>
        <sz val="11"/>
        <rFont val="標楷體"/>
        <family val="4"/>
      </rPr>
      <t>民國</t>
    </r>
    <r>
      <rPr>
        <sz val="11"/>
        <rFont val="Times New Roman"/>
        <family val="1"/>
      </rPr>
      <t>105年</t>
    </r>
  </si>
  <si>
    <r>
      <rPr>
        <sz val="11"/>
        <rFont val="標楷體"/>
        <family val="4"/>
      </rPr>
      <t>民國</t>
    </r>
    <r>
      <rPr>
        <sz val="11"/>
        <rFont val="Times New Roman"/>
        <family val="1"/>
      </rPr>
      <t>104</t>
    </r>
    <r>
      <rPr>
        <sz val="11"/>
        <rFont val="標楷體"/>
        <family val="4"/>
      </rPr>
      <t>年</t>
    </r>
  </si>
  <si>
    <t>A40-A41</t>
  </si>
  <si>
    <t>敗血症</t>
  </si>
  <si>
    <t>X60-X84, Y87.0</t>
  </si>
  <si>
    <t>M00-M99</t>
  </si>
  <si>
    <t>骨骼肌肉系統及結締組織之疾病</t>
  </si>
  <si>
    <t>F01-F03</t>
  </si>
  <si>
    <t>血管性及未明示之癡呆症</t>
  </si>
  <si>
    <t>R54</t>
  </si>
  <si>
    <t>衰老/老邁</t>
  </si>
  <si>
    <t>其他</t>
  </si>
  <si>
    <t>C33-C34</t>
  </si>
  <si>
    <t>氣管、支氣管和肺癌</t>
  </si>
  <si>
    <t>C22</t>
  </si>
  <si>
    <t>肝和肝內膽管癌</t>
  </si>
  <si>
    <t>C18-C21</t>
  </si>
  <si>
    <t>結腸、直腸和肛門癌</t>
  </si>
  <si>
    <t>C50</t>
  </si>
  <si>
    <t>女性乳癌</t>
  </si>
  <si>
    <t>C00-C06, C09-C10, C12-C14</t>
  </si>
  <si>
    <t>口腔癌</t>
  </si>
  <si>
    <t>C61</t>
  </si>
  <si>
    <t>前列腺(攝護腺)癌</t>
  </si>
  <si>
    <t>C16</t>
  </si>
  <si>
    <t>胃癌</t>
  </si>
  <si>
    <t>C25</t>
  </si>
  <si>
    <t>胰臟癌</t>
  </si>
  <si>
    <t>C15</t>
  </si>
  <si>
    <t>食道癌</t>
  </si>
  <si>
    <t>C56, C57.0-C57.4</t>
  </si>
  <si>
    <t>卵巢癌</t>
  </si>
  <si>
    <t>C53, C55</t>
  </si>
  <si>
    <t>子宮頸及部位未明示子宮癌</t>
  </si>
  <si>
    <t>C82-C85</t>
  </si>
  <si>
    <t>非何杰金氏淋巴瘤</t>
  </si>
  <si>
    <t>C91-C95</t>
  </si>
  <si>
    <t>白血病</t>
  </si>
  <si>
    <t>C67</t>
  </si>
  <si>
    <t>膀胱癌</t>
  </si>
  <si>
    <t>C11</t>
  </si>
  <si>
    <t>鼻咽癌</t>
  </si>
  <si>
    <r>
      <rPr>
        <sz val="11"/>
        <rFont val="標楷體"/>
        <family val="4"/>
      </rPr>
      <t>民國</t>
    </r>
    <r>
      <rPr>
        <sz val="11"/>
        <rFont val="Times New Roman"/>
        <family val="1"/>
      </rPr>
      <t>101</t>
    </r>
    <r>
      <rPr>
        <sz val="11"/>
        <rFont val="標楷體"/>
        <family val="4"/>
      </rPr>
      <t>年</t>
    </r>
  </si>
  <si>
    <r>
      <rPr>
        <sz val="11"/>
        <rFont val="標楷體"/>
        <family val="4"/>
      </rPr>
      <t>民國</t>
    </r>
    <r>
      <rPr>
        <sz val="11"/>
        <rFont val="Times New Roman"/>
        <family val="1"/>
      </rPr>
      <t>102</t>
    </r>
    <r>
      <rPr>
        <sz val="11"/>
        <rFont val="標楷體"/>
        <family val="4"/>
      </rPr>
      <t>年</t>
    </r>
  </si>
  <si>
    <r>
      <rPr>
        <sz val="11"/>
        <rFont val="標楷體"/>
        <family val="4"/>
      </rPr>
      <t>民國</t>
    </r>
    <r>
      <rPr>
        <sz val="11"/>
        <rFont val="Times New Roman"/>
        <family val="1"/>
      </rPr>
      <t>103</t>
    </r>
    <r>
      <rPr>
        <sz val="11"/>
        <rFont val="標楷體"/>
        <family val="4"/>
      </rPr>
      <t>年</t>
    </r>
  </si>
  <si>
    <t>附註: 1. 山地鄉共30個，包括新北市烏來區、桃園市復興區、新竹縣尖石鄉、新竹縣五峰鄉、苗栗縣泰安鄉、臺中市和平區、南投縣信義鄉、南投縣仁愛鄉、嘉義縣阿里山鄉、高雄市桃源區</t>
  </si>
  <si>
    <t>死因摘要表目錄</t>
  </si>
  <si>
    <r>
      <rPr>
        <sz val="12"/>
        <rFont val="標楷體"/>
        <family val="4"/>
      </rPr>
      <t>民國</t>
    </r>
    <r>
      <rPr>
        <sz val="12"/>
        <rFont val="Times New Roman"/>
        <family val="1"/>
      </rPr>
      <t>102</t>
    </r>
    <r>
      <rPr>
        <sz val="12"/>
        <rFont val="標楷體"/>
        <family val="4"/>
      </rPr>
      <t>年</t>
    </r>
  </si>
  <si>
    <r>
      <rPr>
        <sz val="12"/>
        <rFont val="標楷體"/>
        <family val="4"/>
      </rPr>
      <t>民國</t>
    </r>
    <r>
      <rPr>
        <sz val="12"/>
        <rFont val="Times New Roman"/>
        <family val="1"/>
      </rPr>
      <t>103</t>
    </r>
    <r>
      <rPr>
        <sz val="12"/>
        <rFont val="標楷體"/>
        <family val="4"/>
      </rPr>
      <t>年</t>
    </r>
  </si>
  <si>
    <r>
      <rPr>
        <sz val="12"/>
        <rFont val="標楷體"/>
        <family val="4"/>
      </rPr>
      <t>民國</t>
    </r>
    <r>
      <rPr>
        <sz val="12"/>
        <rFont val="Times New Roman"/>
        <family val="1"/>
      </rPr>
      <t>104</t>
    </r>
    <r>
      <rPr>
        <sz val="12"/>
        <rFont val="標楷體"/>
        <family val="4"/>
      </rPr>
      <t>年</t>
    </r>
  </si>
  <si>
    <r>
      <rPr>
        <sz val="12"/>
        <rFont val="標楷體"/>
        <family val="4"/>
      </rPr>
      <t>民國</t>
    </r>
    <r>
      <rPr>
        <sz val="12"/>
        <rFont val="Times New Roman"/>
        <family val="1"/>
      </rPr>
      <t>105</t>
    </r>
    <r>
      <rPr>
        <sz val="12"/>
        <rFont val="標楷體"/>
        <family val="4"/>
      </rPr>
      <t>年</t>
    </r>
  </si>
  <si>
    <t>A00-Y98</t>
  </si>
  <si>
    <t>所有死亡原因</t>
  </si>
  <si>
    <t>A00-Y98</t>
  </si>
  <si>
    <t>C00-C97</t>
  </si>
  <si>
    <t>惡性腫瘤</t>
  </si>
  <si>
    <t>I01-I02.0, I05-I09, I20-I25, I27, I30-I52</t>
  </si>
  <si>
    <t>心臟疾病（高血壓性疾病除外）</t>
  </si>
  <si>
    <t>J12-J18</t>
  </si>
  <si>
    <t>肺炎</t>
  </si>
  <si>
    <t>I60-I69</t>
  </si>
  <si>
    <t>腦血管疾病</t>
  </si>
  <si>
    <t>V01-X59, Y85-Y86</t>
  </si>
  <si>
    <t>事故傷害</t>
  </si>
  <si>
    <t>E10-E14</t>
  </si>
  <si>
    <t>糖尿病</t>
  </si>
  <si>
    <t>J40-J47</t>
  </si>
  <si>
    <t>慢性下呼吸道疾病</t>
  </si>
  <si>
    <t>K70, K73-K74</t>
  </si>
  <si>
    <t>慢性肝病及肝硬化</t>
  </si>
  <si>
    <t>I10-I15</t>
  </si>
  <si>
    <t>高血壓性疾病</t>
  </si>
  <si>
    <t>N00-N07, N17-N19, N25-N27</t>
  </si>
  <si>
    <t>腎炎、腎病症候群及腎病變</t>
  </si>
  <si>
    <t>X60-X84, Y87.0</t>
  </si>
  <si>
    <t>蓄意自我傷害（自殺）</t>
  </si>
  <si>
    <t>A40-A41</t>
  </si>
  <si>
    <t>敗血症</t>
  </si>
  <si>
    <t>M00-M99</t>
  </si>
  <si>
    <t>骨骼肌肉系統及結締組織之疾病</t>
  </si>
  <si>
    <t>D00-D48</t>
  </si>
  <si>
    <t>原位與良性腫瘤（惡性腫瘤除外）</t>
  </si>
  <si>
    <t>F01-F03</t>
  </si>
  <si>
    <t>血管性及未明示之癡呆症</t>
  </si>
  <si>
    <t>其他</t>
  </si>
  <si>
    <t>R54</t>
  </si>
  <si>
    <t>衰老/老邁</t>
  </si>
  <si>
    <t>民國105年</t>
  </si>
  <si>
    <t>A00-Y98</t>
  </si>
  <si>
    <t>所有死亡原因</t>
  </si>
  <si>
    <t>Q00-Q99</t>
  </si>
  <si>
    <t>先天性畸形、變形及染色體異常</t>
  </si>
  <si>
    <t>P20-P28　</t>
  </si>
  <si>
    <t>源於周產期的呼吸性疾患</t>
  </si>
  <si>
    <t>P05-P08</t>
  </si>
  <si>
    <t>與妊娠長短及胎兒生長有關的疾患</t>
  </si>
  <si>
    <t>V01-X59, Y85-Y86</t>
  </si>
  <si>
    <t>事故傷害</t>
  </si>
  <si>
    <t>P35-P39</t>
  </si>
  <si>
    <t>特發於周產期的感染</t>
  </si>
  <si>
    <t>R95</t>
  </si>
  <si>
    <t>嬰兒猝死症候群（SIDS）</t>
  </si>
  <si>
    <t>P50-P61</t>
  </si>
  <si>
    <t>胎兒及新生兒出血及血液疾患</t>
  </si>
  <si>
    <t>J12-J18</t>
  </si>
  <si>
    <t>肺炎</t>
  </si>
  <si>
    <t>I01-I02.0, I05-I09, I20-I25, I27, I30-I52</t>
  </si>
  <si>
    <t>心臟疾病（高血壓性心臟病除外）</t>
  </si>
  <si>
    <t>G93</t>
  </si>
  <si>
    <t>腦之其他疾患</t>
  </si>
  <si>
    <t>其他</t>
  </si>
  <si>
    <t>A40-A41</t>
  </si>
  <si>
    <t>敗血症</t>
  </si>
  <si>
    <t>民國105年</t>
  </si>
  <si>
    <t>A00-Y98</t>
  </si>
  <si>
    <t>所有死亡原因</t>
  </si>
  <si>
    <t>V01-X59, Y85-Y86</t>
  </si>
  <si>
    <t>事故傷害</t>
  </si>
  <si>
    <t>C00-C97</t>
  </si>
  <si>
    <t>惡性腫瘤</t>
  </si>
  <si>
    <t>Q00-Q99</t>
  </si>
  <si>
    <t>先天性畸形變形及染色體異常</t>
  </si>
  <si>
    <t>I01-I02.0, I05-I09, I20-I25, I27, I30-I52</t>
  </si>
  <si>
    <t>心臟疾病（高血壓性疾病除外）</t>
  </si>
  <si>
    <t>J10-J11</t>
  </si>
  <si>
    <t>流行性感冒</t>
  </si>
  <si>
    <t>X85-Y09, Y87.1</t>
  </si>
  <si>
    <t>加害（他殺）</t>
  </si>
  <si>
    <t>J12-J18</t>
  </si>
  <si>
    <t>肺炎</t>
  </si>
  <si>
    <t>I60-I69</t>
  </si>
  <si>
    <t>腦血管疾病</t>
  </si>
  <si>
    <t>A40-A41</t>
  </si>
  <si>
    <t>敗血症</t>
  </si>
  <si>
    <t>D00-D48</t>
  </si>
  <si>
    <t>原位與良性腫瘤（惡性腫瘤除外）</t>
  </si>
  <si>
    <t>X60-X84, Y87.0</t>
  </si>
  <si>
    <t>蓄意自我傷害（自殺）</t>
  </si>
  <si>
    <t>M00-M99</t>
  </si>
  <si>
    <t>骨骼肌肉系統及結締組織之疾病</t>
  </si>
  <si>
    <t>J40-J47</t>
  </si>
  <si>
    <t>慢性下呼吸道疾病</t>
  </si>
  <si>
    <t>L00-L99</t>
  </si>
  <si>
    <t>皮膚及皮下組織疾病</t>
  </si>
  <si>
    <t>D50-D64</t>
  </si>
  <si>
    <t>貧血</t>
  </si>
  <si>
    <t>其他</t>
  </si>
  <si>
    <t>V01-X59, Y85-Y86</t>
  </si>
  <si>
    <t>事故傷害</t>
  </si>
  <si>
    <t>C00-C97</t>
  </si>
  <si>
    <t>惡性腫瘤</t>
  </si>
  <si>
    <t>N00-N07, N17-N19, N25-N27</t>
  </si>
  <si>
    <t>腎炎、腎病症候群及腎病變</t>
  </si>
  <si>
    <t>G12</t>
  </si>
  <si>
    <t>椎骨肌肉萎縮及有關聯之症候群</t>
  </si>
  <si>
    <t>I71</t>
  </si>
  <si>
    <t>主動脈瘤及剝離</t>
  </si>
  <si>
    <t>J66, J68-J69</t>
  </si>
  <si>
    <t>肇因於吸入外物之肺部病況（塵肺症及肺炎除外）</t>
  </si>
  <si>
    <t>民國105年</t>
  </si>
  <si>
    <t>附註: 105年1-14歲年中人口數計2,965,633   人,男性1,544,877   人,女性 1,420,756   人。</t>
  </si>
  <si>
    <t>A00-Y98</t>
  </si>
  <si>
    <t>所有死亡原因</t>
  </si>
  <si>
    <t>V01-X59, Y85-Y86</t>
  </si>
  <si>
    <t>事故傷害</t>
  </si>
  <si>
    <t>X60-X84, Y87.0</t>
  </si>
  <si>
    <t>蓄意自我傷害（自殺）</t>
  </si>
  <si>
    <t>C00-C97</t>
  </si>
  <si>
    <t>惡性腫瘤</t>
  </si>
  <si>
    <t>I01-I02.0, I05-I09, I20-I25, I27, I30-I52</t>
  </si>
  <si>
    <t>心臟疾病（高血壓性疾病除外）</t>
  </si>
  <si>
    <t>I60-I69</t>
  </si>
  <si>
    <t>腦血管疾病</t>
  </si>
  <si>
    <t>M00-M99</t>
  </si>
  <si>
    <t>骨骼肌肉系統及結締組織之疾病</t>
  </si>
  <si>
    <t>X85-Y09, Y87.1</t>
  </si>
  <si>
    <t>加害（他殺）</t>
  </si>
  <si>
    <t>Q00-Q99</t>
  </si>
  <si>
    <t>先天性畸形變形及染色體異常</t>
  </si>
  <si>
    <t>J12-J18</t>
  </si>
  <si>
    <t>肺炎</t>
  </si>
  <si>
    <t>B20-B24</t>
  </si>
  <si>
    <t>人類免疫缺乏病毒（HIV）疾病</t>
  </si>
  <si>
    <t>N00-N07, N17-N19, N25-N27</t>
  </si>
  <si>
    <t>腎炎、腎病症候群及腎病變</t>
  </si>
  <si>
    <t>D00-D48</t>
  </si>
  <si>
    <t>原位與良性腫瘤（惡性腫瘤除外）</t>
  </si>
  <si>
    <t>E10-E14</t>
  </si>
  <si>
    <t>糖尿病</t>
  </si>
  <si>
    <t>J40-J47</t>
  </si>
  <si>
    <t>慢性下呼吸道疾病</t>
  </si>
  <si>
    <t>J66, J68-J69</t>
  </si>
  <si>
    <t>肇因於吸入外物之肺部病況（塵肺症及肺炎除外）</t>
  </si>
  <si>
    <t>其他</t>
  </si>
  <si>
    <t>V01-X59, Y85-Y86</t>
  </si>
  <si>
    <t>事故傷害</t>
  </si>
  <si>
    <t>X60-X84, Y87.0</t>
  </si>
  <si>
    <t>蓄意自我傷害（自殺）</t>
  </si>
  <si>
    <t>C00-C97</t>
  </si>
  <si>
    <t>惡性腫瘤</t>
  </si>
  <si>
    <t>I01-I02.0, I05-I09, I20-I25, I27, I30-I52</t>
  </si>
  <si>
    <t>心臟疾病（高血壓性疾病除外）</t>
  </si>
  <si>
    <t>X85-Y09, Y87.1</t>
  </si>
  <si>
    <t>加害（他殺）</t>
  </si>
  <si>
    <t>I60-I69</t>
  </si>
  <si>
    <t>腦血管疾病</t>
  </si>
  <si>
    <t>M00-M99</t>
  </si>
  <si>
    <t>骨骼肌肉系統及結締組織之疾病</t>
  </si>
  <si>
    <t>J12-J18</t>
  </si>
  <si>
    <t>肺炎</t>
  </si>
  <si>
    <t>Q00-Q99</t>
  </si>
  <si>
    <t>先天性畸形變形及染色體異常</t>
  </si>
  <si>
    <t>A15-A19</t>
  </si>
  <si>
    <t>結核病</t>
  </si>
  <si>
    <t>A40-A41</t>
  </si>
  <si>
    <t>敗血症</t>
  </si>
  <si>
    <t>G12</t>
  </si>
  <si>
    <t>椎骨肌肉萎縮及有關聯之症候群</t>
  </si>
  <si>
    <t>民國105年</t>
  </si>
  <si>
    <t>附註: 105年15-24歲年中人口數計3,073,362   人,男性1,598,219   人,女性 1,475,143   人。</t>
  </si>
  <si>
    <t>A00-Y98</t>
  </si>
  <si>
    <t>所有死亡原因</t>
  </si>
  <si>
    <t>C00-C97</t>
  </si>
  <si>
    <t>惡性腫瘤</t>
  </si>
  <si>
    <t>V01-X59, Y85-Y86</t>
  </si>
  <si>
    <t>事故傷害</t>
  </si>
  <si>
    <t>X60-X84, Y87.0</t>
  </si>
  <si>
    <t>蓄意自我傷害（自殺）</t>
  </si>
  <si>
    <t>I01-I02.0, I05-I09, I20-I25, I27, I30-I52</t>
  </si>
  <si>
    <t>心臟疾病（高血壓性疾病除外）</t>
  </si>
  <si>
    <t>K70, K73-K74</t>
  </si>
  <si>
    <t>慢性肝病及肝硬化</t>
  </si>
  <si>
    <t>I60-I69</t>
  </si>
  <si>
    <t>腦血管疾病</t>
  </si>
  <si>
    <t>E10-E14</t>
  </si>
  <si>
    <t>糖尿病</t>
  </si>
  <si>
    <t>J12-J18</t>
  </si>
  <si>
    <t>肺炎</t>
  </si>
  <si>
    <t>I10-I15</t>
  </si>
  <si>
    <t>高血壓性疾病</t>
  </si>
  <si>
    <t>M00-M99</t>
  </si>
  <si>
    <t>骨骼肌肉系統及結締組織之疾病</t>
  </si>
  <si>
    <t>A40-A41</t>
  </si>
  <si>
    <t>敗血症</t>
  </si>
  <si>
    <t>B20-B24</t>
  </si>
  <si>
    <t>人類免疫缺乏病毒（HIV）疾病</t>
  </si>
  <si>
    <t>N00-N07, N17-N19, N25-N27</t>
  </si>
  <si>
    <t>腎炎、腎病症候群及腎病變</t>
  </si>
  <si>
    <t>I71</t>
  </si>
  <si>
    <t>主動脈瘤及剝離</t>
  </si>
  <si>
    <t>X85-Y09, Y87.1</t>
  </si>
  <si>
    <t>加害（他殺）</t>
  </si>
  <si>
    <t>其他</t>
  </si>
  <si>
    <t>C00-C97</t>
  </si>
  <si>
    <t>惡性腫瘤</t>
  </si>
  <si>
    <t>V01-X59, Y85-Y86</t>
  </si>
  <si>
    <t>事故傷害</t>
  </si>
  <si>
    <t>X60-X84, Y87.0</t>
  </si>
  <si>
    <t>蓄意自我傷害（自殺）</t>
  </si>
  <si>
    <t>I01-I02.0, I05-I09, I20-I25, I27, I30-I52</t>
  </si>
  <si>
    <t>心臟疾病（高血壓性疾病除外）</t>
  </si>
  <si>
    <t>K70, K73-K74</t>
  </si>
  <si>
    <t>慢性肝病及肝硬化</t>
  </si>
  <si>
    <t>I60-I69</t>
  </si>
  <si>
    <t>腦血管疾病</t>
  </si>
  <si>
    <t>E10-E14</t>
  </si>
  <si>
    <t>糖尿病</t>
  </si>
  <si>
    <t>J12-J18</t>
  </si>
  <si>
    <t>肺炎</t>
  </si>
  <si>
    <t>I10-I15</t>
  </si>
  <si>
    <t>高血壓性疾病</t>
  </si>
  <si>
    <t>A40-A41</t>
  </si>
  <si>
    <t>敗血症</t>
  </si>
  <si>
    <t>M00-M99</t>
  </si>
  <si>
    <t>骨骼肌肉系統及結締組織之疾病</t>
  </si>
  <si>
    <t>J10-J11</t>
  </si>
  <si>
    <t>流行性感冒</t>
  </si>
  <si>
    <t>其他</t>
  </si>
  <si>
    <t>C00-C97</t>
  </si>
  <si>
    <t>惡性腫瘤</t>
  </si>
  <si>
    <t>X60-X84, Y87.0</t>
  </si>
  <si>
    <t>蓄意自我傷害（自殺）</t>
  </si>
  <si>
    <t>V01-X59, Y85-Y86</t>
  </si>
  <si>
    <t>事故傷害</t>
  </si>
  <si>
    <t>I01-I02.0, I05-I09, I20-I25, I27, I30-I52</t>
  </si>
  <si>
    <t>心臟疾病（高血壓性疾病除外）</t>
  </si>
  <si>
    <t>I60-I69</t>
  </si>
  <si>
    <t>腦血管疾病</t>
  </si>
  <si>
    <t>M00-M99</t>
  </si>
  <si>
    <t>骨骼肌肉系統及結締組織之疾病</t>
  </si>
  <si>
    <t>E10-E14</t>
  </si>
  <si>
    <t>糖尿病</t>
  </si>
  <si>
    <t>K70, K73-K74</t>
  </si>
  <si>
    <t>慢性肝病及肝硬化</t>
  </si>
  <si>
    <t>J12-J18</t>
  </si>
  <si>
    <t>肺炎</t>
  </si>
  <si>
    <t>N00-N07, N17-N19, N25-N27</t>
  </si>
  <si>
    <t>腎炎、腎病症候群及腎病變</t>
  </si>
  <si>
    <t>I10-I15</t>
  </si>
  <si>
    <t>高血壓性疾病</t>
  </si>
  <si>
    <t>O00-O99</t>
  </si>
  <si>
    <t>妊娠(懷孕)、生產及產褥期</t>
  </si>
  <si>
    <t>A40-A41</t>
  </si>
  <si>
    <t>敗血症</t>
  </si>
  <si>
    <t>X85-Y09, Y87.1</t>
  </si>
  <si>
    <t>加害（他殺）</t>
  </si>
  <si>
    <t>J40-J47</t>
  </si>
  <si>
    <t>慢性下呼吸道疾病</t>
  </si>
  <si>
    <t>民國105年</t>
  </si>
  <si>
    <t>附註: 105年25-44歲年中人口數計7,270,493   人,男性3,638,882   人,女性 3,631,611   人。</t>
  </si>
  <si>
    <t>A00-Y98</t>
  </si>
  <si>
    <t>所有死亡原因</t>
  </si>
  <si>
    <t>C00-C97</t>
  </si>
  <si>
    <t>惡性腫瘤</t>
  </si>
  <si>
    <t>I01-I02.0, I05-I09, I20-I25, I27, I30-I52</t>
  </si>
  <si>
    <t>心臟疾病（高血壓性疾病除外）</t>
  </si>
  <si>
    <t>K70, K73-K74</t>
  </si>
  <si>
    <t>慢性肝病及肝硬化</t>
  </si>
  <si>
    <t>V01-X59, Y85-Y86</t>
  </si>
  <si>
    <t>事故傷害</t>
  </si>
  <si>
    <t>I60-I69</t>
  </si>
  <si>
    <t>腦血管疾病</t>
  </si>
  <si>
    <t>E10-E14</t>
  </si>
  <si>
    <t>糖尿病</t>
  </si>
  <si>
    <t>X60-X84, Y87.0</t>
  </si>
  <si>
    <t>蓄意自我傷害（自殺）</t>
  </si>
  <si>
    <t>J12-J18</t>
  </si>
  <si>
    <t>肺炎</t>
  </si>
  <si>
    <t>I10-I15</t>
  </si>
  <si>
    <t>高血壓性疾病</t>
  </si>
  <si>
    <t>N00-N07, N17-N19, N25-N27</t>
  </si>
  <si>
    <t>腎炎、腎病症候群及腎病變</t>
  </si>
  <si>
    <t>A40-A41</t>
  </si>
  <si>
    <t>敗血症</t>
  </si>
  <si>
    <t>J40-J47</t>
  </si>
  <si>
    <t>慢性下呼吸道疾病</t>
  </si>
  <si>
    <t>M00-M99</t>
  </si>
  <si>
    <t>骨骼肌肉系統及結締組織之疾病</t>
  </si>
  <si>
    <t>D00-D48</t>
  </si>
  <si>
    <t>原位與良性腫瘤（惡性腫瘤除外）</t>
  </si>
  <si>
    <t>J10-J11</t>
  </si>
  <si>
    <t>流行性感冒</t>
  </si>
  <si>
    <t>其他</t>
  </si>
  <si>
    <t>C00-C97</t>
  </si>
  <si>
    <t>惡性腫瘤</t>
  </si>
  <si>
    <t>I01-I02.0, I05-I09, I20-I25, I27, I30-I52</t>
  </si>
  <si>
    <t>心臟疾病（高血壓性疾病除外）</t>
  </si>
  <si>
    <t>K70, K73-K74</t>
  </si>
  <si>
    <t>慢性肝病及肝硬化</t>
  </si>
  <si>
    <t>V01-X59, Y85-Y86</t>
  </si>
  <si>
    <t>事故傷害</t>
  </si>
  <si>
    <t>I60-I69</t>
  </si>
  <si>
    <t>腦血管疾病</t>
  </si>
  <si>
    <t>E10-E14</t>
  </si>
  <si>
    <t>糖尿病</t>
  </si>
  <si>
    <t>X60-X84, Y87.0</t>
  </si>
  <si>
    <t>蓄意自我傷害（自殺）</t>
  </si>
  <si>
    <t>J12-J18</t>
  </si>
  <si>
    <t>肺炎</t>
  </si>
  <si>
    <t>I10-I15</t>
  </si>
  <si>
    <t>高血壓性疾病</t>
  </si>
  <si>
    <t>N00-N07, N17-N19, N25-N27</t>
  </si>
  <si>
    <t>腎炎、腎病症候群及腎病變</t>
  </si>
  <si>
    <t>A40-A41</t>
  </si>
  <si>
    <t>敗血症</t>
  </si>
  <si>
    <t>J40-J47</t>
  </si>
  <si>
    <t>慢性下呼吸道疾病</t>
  </si>
  <si>
    <t>I71</t>
  </si>
  <si>
    <t>主動脈瘤及剝離</t>
  </si>
  <si>
    <t>M00-M99</t>
  </si>
  <si>
    <t>骨骼肌肉系統及結締組織之疾病</t>
  </si>
  <si>
    <t>D00-D48</t>
  </si>
  <si>
    <t>原位與良性腫瘤（惡性腫瘤除外）</t>
  </si>
  <si>
    <t>民國105年</t>
  </si>
  <si>
    <t>附註: 105年45-64歲年中人口數計6,984,918   人,男性3,433,513   人,女性 3,551,405   人。</t>
  </si>
  <si>
    <t>A00-Y98</t>
  </si>
  <si>
    <t>所有死亡原因</t>
  </si>
  <si>
    <t>C00-C97</t>
  </si>
  <si>
    <t>惡性腫瘤</t>
  </si>
  <si>
    <t>I01-I02.0, I05-I09, I20-I25, I27, I30-I52</t>
  </si>
  <si>
    <t>心臟疾病（高血壓性疾病除外）</t>
  </si>
  <si>
    <t>J12-J18</t>
  </si>
  <si>
    <t>肺炎</t>
  </si>
  <si>
    <t>I60-I69</t>
  </si>
  <si>
    <t>腦血管疾病</t>
  </si>
  <si>
    <t>E10-E14</t>
  </si>
  <si>
    <t>糖尿病</t>
  </si>
  <si>
    <t>J40-J47</t>
  </si>
  <si>
    <t>慢性下呼吸道疾病</t>
  </si>
  <si>
    <t>I10-I15</t>
  </si>
  <si>
    <t>高血壓性疾病</t>
  </si>
  <si>
    <t>N00-N07, N17-N19, N25-N27</t>
  </si>
  <si>
    <t>腎炎、腎病症候群及腎病變</t>
  </si>
  <si>
    <t>A40-A41</t>
  </si>
  <si>
    <t>敗血症</t>
  </si>
  <si>
    <t>V01-X59, Y85-Y86</t>
  </si>
  <si>
    <t>事故傷害</t>
  </si>
  <si>
    <t>K70, K73-K74</t>
  </si>
  <si>
    <t>慢性肝病及肝硬化</t>
  </si>
  <si>
    <t>F01-F03</t>
  </si>
  <si>
    <t>血管性及未明示之癡呆症</t>
  </si>
  <si>
    <t>R54</t>
  </si>
  <si>
    <t>衰老/老邁</t>
  </si>
  <si>
    <t>M00-M99</t>
  </si>
  <si>
    <t>骨骼肌肉系統及結締組織之疾病</t>
  </si>
  <si>
    <t>G20-G21</t>
  </si>
  <si>
    <t>帕金森病</t>
  </si>
  <si>
    <t>其他</t>
  </si>
  <si>
    <t>X60-X84, Y87.0</t>
  </si>
  <si>
    <t>蓄意自我傷害（自殺）</t>
  </si>
  <si>
    <t>D00-D48</t>
  </si>
  <si>
    <t>原位與良性腫瘤（惡性腫瘤除外）</t>
  </si>
  <si>
    <t>民國105年</t>
  </si>
  <si>
    <t>附註: 105年65歲以上年中人口數計3,022,342   人,男性1,396,769   人,女性 1,625,573   人。</t>
  </si>
  <si>
    <t>C00-C97</t>
  </si>
  <si>
    <t>惡性腫瘤</t>
  </si>
  <si>
    <t>C00-C97</t>
  </si>
  <si>
    <t>C33-C34</t>
  </si>
  <si>
    <t>氣管、支氣管和肺癌</t>
  </si>
  <si>
    <t>C22</t>
  </si>
  <si>
    <t>肝和肝內膽管癌</t>
  </si>
  <si>
    <t>C18-C21</t>
  </si>
  <si>
    <t>結腸、直腸和肛門癌</t>
  </si>
  <si>
    <t>C00-C06, C09-C10, C12-C14</t>
  </si>
  <si>
    <t>口腔癌</t>
  </si>
  <si>
    <t>C15</t>
  </si>
  <si>
    <t>食道癌</t>
  </si>
  <si>
    <t>C16</t>
  </si>
  <si>
    <t>胃癌</t>
  </si>
  <si>
    <t>C61</t>
  </si>
  <si>
    <t>前列腺(攝護腺)癌</t>
  </si>
  <si>
    <t>C25</t>
  </si>
  <si>
    <t>胰臟癌</t>
  </si>
  <si>
    <t>C82-C85</t>
  </si>
  <si>
    <t>非何杰金氏淋巴瘤</t>
  </si>
  <si>
    <t>C91-C95</t>
  </si>
  <si>
    <t>白血病</t>
  </si>
  <si>
    <t>C67</t>
  </si>
  <si>
    <t>膀胱癌</t>
  </si>
  <si>
    <t>C11</t>
  </si>
  <si>
    <t>鼻咽癌</t>
  </si>
  <si>
    <t>C64</t>
  </si>
  <si>
    <t>腎臟癌</t>
  </si>
  <si>
    <t>C71</t>
  </si>
  <si>
    <t>腦癌</t>
  </si>
  <si>
    <t>C23-C24</t>
  </si>
  <si>
    <t>膽囊和其他膽道癌</t>
  </si>
  <si>
    <t>其他</t>
  </si>
  <si>
    <t>C00-C97</t>
  </si>
  <si>
    <t>惡性腫瘤</t>
  </si>
  <si>
    <t>C33-C34</t>
  </si>
  <si>
    <t>氣管、支氣管和肺癌</t>
  </si>
  <si>
    <t>C22</t>
  </si>
  <si>
    <t>肝和肝內膽管癌</t>
  </si>
  <si>
    <t>C18-C21</t>
  </si>
  <si>
    <t>結腸、直腸和肛門癌</t>
  </si>
  <si>
    <t>C50</t>
  </si>
  <si>
    <t>女性乳癌</t>
  </si>
  <si>
    <t>C16</t>
  </si>
  <si>
    <t>胃癌</t>
  </si>
  <si>
    <t>C25</t>
  </si>
  <si>
    <t>胰臟癌</t>
  </si>
  <si>
    <t>C56, C57.0-C57.4</t>
  </si>
  <si>
    <t>卵巢癌</t>
  </si>
  <si>
    <t>C53, C55</t>
  </si>
  <si>
    <t>子宮頸及部位未明示子宮癌</t>
  </si>
  <si>
    <t>C82-C85</t>
  </si>
  <si>
    <t>非何杰金氏淋巴瘤</t>
  </si>
  <si>
    <t>C91-C95</t>
  </si>
  <si>
    <t>白血病</t>
  </si>
  <si>
    <t>C54</t>
  </si>
  <si>
    <t>子宮體癌</t>
  </si>
  <si>
    <t>C67</t>
  </si>
  <si>
    <t>膀胱癌</t>
  </si>
  <si>
    <t>C64</t>
  </si>
  <si>
    <t>民國105年</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</si>
  <si>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</si>
  <si>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</si>
  <si>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</si>
  <si>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</si>
  <si>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</si>
  <si>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</si>
  <si>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</si>
  <si>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</si>
  <si>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</si>
  <si>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</si>
  <si>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</si>
  <si>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</si>
  <si>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</si>
  <si>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</si>
  <si>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</si>
  <si>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</si>
  <si>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</si>
  <si>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</si>
  <si>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</si>
  <si>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</si>
  <si>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</si>
  <si>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</si>
  <si>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民國105年</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</si>
  <si>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</si>
  <si>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</si>
  <si>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</si>
  <si>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</si>
  <si>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</si>
  <si>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</si>
  <si>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</si>
  <si>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</si>
  <si>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</si>
  <si>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</si>
  <si>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</si>
  <si>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</si>
  <si>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</si>
  <si>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</si>
  <si>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</si>
  <si>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</si>
  <si>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</si>
  <si>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</si>
  <si>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</si>
  <si>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</si>
  <si>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</si>
  <si>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</si>
  <si>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民國105年</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</si>
  <si>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</si>
  <si>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</si>
  <si>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</si>
  <si>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</si>
  <si>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</si>
  <si>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</si>
  <si>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</si>
  <si>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</si>
  <si>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</si>
  <si>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</si>
  <si>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</si>
  <si>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</si>
  <si>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</si>
  <si>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</si>
  <si>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</si>
  <si>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</si>
  <si>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</si>
  <si>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</si>
  <si>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</si>
  <si>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</si>
  <si>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</si>
  <si>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</si>
  <si>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民國105年</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</si>
  <si>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</si>
  <si>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</si>
  <si>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</si>
  <si>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</si>
  <si>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</si>
  <si>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</si>
  <si>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</si>
  <si>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</si>
  <si>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</si>
  <si>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</si>
  <si>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</si>
  <si>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</si>
  <si>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</si>
  <si>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</si>
  <si>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</si>
  <si>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</si>
  <si>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</si>
  <si>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</si>
  <si>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</si>
  <si>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</si>
  <si>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</si>
  <si>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</si>
  <si>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民國105年</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</si>
  <si>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</si>
  <si>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</si>
  <si>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</si>
  <si>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</si>
  <si>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</si>
  <si>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</si>
  <si>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</si>
  <si>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</si>
  <si>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</si>
  <si>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</si>
  <si>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</si>
  <si>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</si>
  <si>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</si>
  <si>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</si>
  <si>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</si>
  <si>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</si>
  <si>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</si>
  <si>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</si>
  <si>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</si>
  <si>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</si>
  <si>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</si>
  <si>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</si>
  <si>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民國105年</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</si>
  <si>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</si>
  <si>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</si>
  <si>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</si>
  <si>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</si>
  <si>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</si>
  <si>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</si>
  <si>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</si>
  <si>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</si>
  <si>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</si>
  <si>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</si>
  <si>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</si>
  <si>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</si>
  <si>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</si>
  <si>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</si>
  <si>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</si>
  <si>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</si>
  <si>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</si>
  <si>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</si>
  <si>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</si>
  <si>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</si>
  <si>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</si>
  <si>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</si>
  <si>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民國105年</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</si>
  <si>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</si>
  <si>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</si>
  <si>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</si>
  <si>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</si>
  <si>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</si>
  <si>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</si>
  <si>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</si>
  <si>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</si>
  <si>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</si>
  <si>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</si>
  <si>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</si>
  <si>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</si>
  <si>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</si>
  <si>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</si>
  <si>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</si>
  <si>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</si>
  <si>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</si>
  <si>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</si>
  <si>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</si>
  <si>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</si>
  <si>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</si>
  <si>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</si>
  <si>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民國105年</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</si>
  <si>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</si>
  <si>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</si>
  <si>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</si>
  <si>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</si>
  <si>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</si>
  <si>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</si>
  <si>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</si>
  <si>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</si>
  <si>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</si>
  <si>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</si>
  <si>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</si>
  <si>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</si>
  <si>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</si>
  <si>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</si>
  <si>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</si>
  <si>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</si>
  <si>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</si>
  <si>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</si>
  <si>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</si>
  <si>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</si>
  <si>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</si>
  <si>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</si>
  <si>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民國105年</t>
  </si>
  <si>
    <t>新北市</t>
  </si>
  <si>
    <t>臺北市</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</si>
  <si>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</si>
  <si>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</si>
  <si>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</si>
  <si>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</si>
  <si>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</si>
  <si>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</si>
  <si>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</si>
  <si>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</si>
  <si>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</si>
  <si>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</si>
  <si>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</si>
  <si>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</si>
  <si>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</si>
  <si>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</si>
  <si>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</si>
  <si>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</si>
  <si>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</si>
  <si>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</si>
  <si>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</si>
  <si>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</si>
  <si>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民國105年</t>
  </si>
  <si>
    <t>民國105年</t>
  </si>
  <si>
    <t>A00-Y98</t>
  </si>
  <si>
    <t>所有死亡原因</t>
  </si>
  <si>
    <t>民國105年</t>
  </si>
  <si>
    <t>A00-Y98</t>
  </si>
  <si>
    <t>所有死亡原因</t>
  </si>
  <si>
    <t>C00-C97</t>
  </si>
  <si>
    <t>惡性腫瘤</t>
  </si>
  <si>
    <t>I01-I02.0, I05-I09, I20-I25, I27, I30-I52</t>
  </si>
  <si>
    <t>心臟疾病（高血壓性疾病除外）</t>
  </si>
  <si>
    <t>J12-J18</t>
  </si>
  <si>
    <t>肺炎</t>
  </si>
  <si>
    <t>I60-I69</t>
  </si>
  <si>
    <t>腦血管疾病</t>
  </si>
  <si>
    <t>E10-E14</t>
  </si>
  <si>
    <t>糖尿病</t>
  </si>
  <si>
    <t>民國105年</t>
  </si>
  <si>
    <t>民國104年</t>
  </si>
  <si>
    <t>附  註：(1) 本表資料自民國八十三年起含金門縣及連江縣。</t>
  </si>
  <si>
    <t>民國105年</t>
  </si>
  <si>
    <t>附註: (1) 本表資料自民國83年起含金門縣及連江縣。</t>
  </si>
  <si>
    <t>民國105年</t>
  </si>
  <si>
    <t>附註: (1) 本表資料自民國83年起含金門縣及連江縣。</t>
  </si>
  <si>
    <t>(2) 本表資料自民國97年起死因分類為ICD-10。</t>
  </si>
  <si>
    <t>民國105年</t>
  </si>
  <si>
    <t>附註: (1) 本表資料自民國83年起含金門縣及連江縣。</t>
  </si>
  <si>
    <t>(2) 本表資料自民國97年起死因分類為ICD-10。</t>
  </si>
  <si>
    <t>民國105年</t>
  </si>
  <si>
    <t>附註: (1) 本表資料自民國83年起含金門縣及連江縣。</t>
  </si>
  <si>
    <t>(2) 本表資料自民國97年起死因分類為ICD-10。</t>
  </si>
  <si>
    <t>A00-Y98</t>
  </si>
  <si>
    <t>所有死亡原因</t>
  </si>
  <si>
    <t>C00-C97</t>
  </si>
  <si>
    <t>惡性腫瘤</t>
  </si>
  <si>
    <t>I01-I02.0, I05-I09, I20-I25, I27, I30-I52</t>
  </si>
  <si>
    <t>心臟疾病（高血壓性疾病除外）</t>
  </si>
  <si>
    <t>K70, K73-K74</t>
  </si>
  <si>
    <t>慢性肝病及肝硬化</t>
  </si>
  <si>
    <t>I60-I69</t>
  </si>
  <si>
    <t>腦血管疾病</t>
  </si>
  <si>
    <t>V01-X59, Y85-Y86</t>
  </si>
  <si>
    <t>事故傷害</t>
  </si>
  <si>
    <t>E10-E14</t>
  </si>
  <si>
    <t>糖尿病</t>
  </si>
  <si>
    <t>J40-J47</t>
  </si>
  <si>
    <t>慢性下呼吸道疾病</t>
  </si>
  <si>
    <t>J12-J18</t>
  </si>
  <si>
    <t>肺炎</t>
  </si>
  <si>
    <t>I10-I15</t>
  </si>
  <si>
    <t>高血壓性疾病</t>
  </si>
  <si>
    <t>N00-N07, N17-N19, N25-N27</t>
  </si>
  <si>
    <t>腎炎、腎病症候群及腎病變</t>
  </si>
  <si>
    <t>A40-A41</t>
  </si>
  <si>
    <t>敗血症</t>
  </si>
  <si>
    <t>M00-M99</t>
  </si>
  <si>
    <t>骨骼肌肉系統及結締組織之疾病</t>
  </si>
  <si>
    <t>X60-X84, Y87.0</t>
  </si>
  <si>
    <t>蓄意自我傷害（自殺）</t>
  </si>
  <si>
    <t>A15-A19</t>
  </si>
  <si>
    <t>結核病</t>
  </si>
  <si>
    <t>D00-D48</t>
  </si>
  <si>
    <t>原位與良性腫瘤（惡性腫瘤除外）</t>
  </si>
  <si>
    <t>其他</t>
  </si>
  <si>
    <t>C00-C97</t>
  </si>
  <si>
    <t>惡性腫瘤</t>
  </si>
  <si>
    <t>K70, K73-K74</t>
  </si>
  <si>
    <t>慢性肝病及肝硬化</t>
  </si>
  <si>
    <t>I01-I02.0, I05-I09, I20-I25, I27, I30-I52</t>
  </si>
  <si>
    <t>心臟疾病（高血壓性疾病除外）</t>
  </si>
  <si>
    <t>V01-X59, Y85-Y86</t>
  </si>
  <si>
    <t>事故傷害</t>
  </si>
  <si>
    <t>I60-I69</t>
  </si>
  <si>
    <t>腦血管疾病</t>
  </si>
  <si>
    <t>J12-J18</t>
  </si>
  <si>
    <t>肺炎</t>
  </si>
  <si>
    <t>J40-J47</t>
  </si>
  <si>
    <t>慢性下呼吸道疾病</t>
  </si>
  <si>
    <t>E10-E14</t>
  </si>
  <si>
    <t>糖尿病</t>
  </si>
  <si>
    <t>I10-I15</t>
  </si>
  <si>
    <t>高血壓性疾病</t>
  </si>
  <si>
    <t>A40-A41</t>
  </si>
  <si>
    <t>敗血症</t>
  </si>
  <si>
    <t>M00-M99</t>
  </si>
  <si>
    <t>骨骼肌肉系統及結締組織之疾病</t>
  </si>
  <si>
    <t>N00-N07, N17-N19, N25-N27</t>
  </si>
  <si>
    <t>腎炎、腎病症候群及腎病變</t>
  </si>
  <si>
    <t>X60-X84, Y87.0</t>
  </si>
  <si>
    <t>蓄意自我傷害（自殺）</t>
  </si>
  <si>
    <t>J10-J11</t>
  </si>
  <si>
    <t>流行性感冒</t>
  </si>
  <si>
    <t>F01-F03</t>
  </si>
  <si>
    <t>血管性及未明示之癡呆症</t>
  </si>
  <si>
    <t>民國105年</t>
  </si>
  <si>
    <t>A00-Y98</t>
  </si>
  <si>
    <t>所有死亡原因</t>
  </si>
  <si>
    <t>C00-C97</t>
  </si>
  <si>
    <t>惡性腫瘤</t>
  </si>
  <si>
    <t>I01-I02.0, I05-I09, I20-I25, I27, I30-I52</t>
  </si>
  <si>
    <t>心臟疾病（高血壓性疾病除外）</t>
  </si>
  <si>
    <t>J12-J18</t>
  </si>
  <si>
    <t>肺炎</t>
  </si>
  <si>
    <t>I60-I69</t>
  </si>
  <si>
    <t>腦血管疾病</t>
  </si>
  <si>
    <t>E10-E14</t>
  </si>
  <si>
    <t>糖尿病</t>
  </si>
  <si>
    <t>V01-X59, Y85-Y86</t>
  </si>
  <si>
    <t>事故傷害</t>
  </si>
  <si>
    <t>J40-J47</t>
  </si>
  <si>
    <t>慢性下呼吸道疾病</t>
  </si>
  <si>
    <t>I10-I15</t>
  </si>
  <si>
    <t>高血壓性疾病</t>
  </si>
  <si>
    <t>N00-N07, N17-N19, N25-N27</t>
  </si>
  <si>
    <t>腎炎、腎病症候群及腎病變</t>
  </si>
  <si>
    <t>K70, K73-K74</t>
  </si>
  <si>
    <t>慢性肝病及肝硬化</t>
  </si>
  <si>
    <t>A40-A41</t>
  </si>
  <si>
    <t>敗血症</t>
  </si>
  <si>
    <t>X60-X84, Y87.0</t>
  </si>
  <si>
    <t>蓄意自我傷害（自殺）</t>
  </si>
  <si>
    <t>M00-M99</t>
  </si>
  <si>
    <t>骨骼肌肉系統及結締組織之疾病</t>
  </si>
  <si>
    <t>F01-F03</t>
  </si>
  <si>
    <t>血管性及未明示之癡呆症</t>
  </si>
  <si>
    <t>R54</t>
  </si>
  <si>
    <t>衰老/老邁</t>
  </si>
  <si>
    <t>其他</t>
  </si>
  <si>
    <t>A15-A19</t>
  </si>
  <si>
    <t>結核病</t>
  </si>
  <si>
    <t>D00-D48</t>
  </si>
  <si>
    <t>原位與良性腫瘤（惡性腫瘤除外）</t>
  </si>
  <si>
    <t>其他</t>
  </si>
  <si>
    <t>C00-C97</t>
  </si>
  <si>
    <t>惡性腫瘤</t>
  </si>
  <si>
    <t>I01-I02.0, I05-I09, I20-I25, I27, I30-I52</t>
  </si>
  <si>
    <t>心臟疾病（高血壓性疾病除外）</t>
  </si>
  <si>
    <t>J12-J18</t>
  </si>
  <si>
    <t>肺炎</t>
  </si>
  <si>
    <t>I60-I69</t>
  </si>
  <si>
    <t>腦血管疾病</t>
  </si>
  <si>
    <t>E10-E14</t>
  </si>
  <si>
    <t>糖尿病</t>
  </si>
  <si>
    <t>V01-X59, Y85-Y86</t>
  </si>
  <si>
    <t>事故傷害</t>
  </si>
  <si>
    <t>J40-J47</t>
  </si>
  <si>
    <t>慢性下呼吸道疾病</t>
  </si>
  <si>
    <t>I10-I15</t>
  </si>
  <si>
    <t>高血壓性疾病</t>
  </si>
  <si>
    <t>N00-N07, N17-N19, N25-N27</t>
  </si>
  <si>
    <t>腎炎、腎病症候群及腎病變</t>
  </si>
  <si>
    <t>K70, K73-K74</t>
  </si>
  <si>
    <t>慢性肝病及肝硬化</t>
  </si>
  <si>
    <t>A40-A41</t>
  </si>
  <si>
    <t>敗血症</t>
  </si>
  <si>
    <t>X60-X84, Y87.0</t>
  </si>
  <si>
    <t>蓄意自我傷害（自殺）</t>
  </si>
  <si>
    <t>M00-M99</t>
  </si>
  <si>
    <t>骨骼肌肉系統及結締組織之疾病</t>
  </si>
  <si>
    <t>F01-F03</t>
  </si>
  <si>
    <t>血管性及未明示之癡呆症</t>
  </si>
  <si>
    <t>R54</t>
  </si>
  <si>
    <t>衰老/老邁</t>
  </si>
  <si>
    <t>民國105年</t>
  </si>
  <si>
    <t>A00-Y98</t>
  </si>
  <si>
    <t>所有死亡原因</t>
  </si>
  <si>
    <t>C22</t>
  </si>
  <si>
    <t>肝和肝內膽管癌</t>
  </si>
  <si>
    <t>C33-C34</t>
  </si>
  <si>
    <t>氣管、支氣管和肺癌</t>
  </si>
  <si>
    <t>C18-C21</t>
  </si>
  <si>
    <t>結腸、直腸和肛門癌</t>
  </si>
  <si>
    <t>C00-C06, C09-C10, C12-C14</t>
  </si>
  <si>
    <t>口腔癌</t>
  </si>
  <si>
    <t>C50</t>
  </si>
  <si>
    <t>女性乳癌</t>
  </si>
  <si>
    <t>(1)</t>
  </si>
  <si>
    <t>C16</t>
  </si>
  <si>
    <t>胃癌</t>
  </si>
  <si>
    <t>C25</t>
  </si>
  <si>
    <t>胰臟癌</t>
  </si>
  <si>
    <t>C11</t>
  </si>
  <si>
    <t>鼻咽癌</t>
  </si>
  <si>
    <t>C61</t>
  </si>
  <si>
    <t>前列腺(攝護腺)癌</t>
  </si>
  <si>
    <t>(2)</t>
  </si>
  <si>
    <t>C53, C55</t>
  </si>
  <si>
    <t>子宮頸及部位未明示子宮癌</t>
  </si>
  <si>
    <t>C15</t>
  </si>
  <si>
    <t>食道癌</t>
  </si>
  <si>
    <t>C82-C85</t>
  </si>
  <si>
    <t>非何杰金氏淋巴瘤</t>
  </si>
  <si>
    <t>C64</t>
  </si>
  <si>
    <t>腎臟癌</t>
  </si>
  <si>
    <t>C71</t>
  </si>
  <si>
    <t>腦癌</t>
  </si>
  <si>
    <t>C91-C95</t>
  </si>
  <si>
    <t>白血病</t>
  </si>
  <si>
    <t>其他</t>
  </si>
  <si>
    <t>C22</t>
  </si>
  <si>
    <t>肝和肝內膽管癌</t>
  </si>
  <si>
    <t>C33-C34</t>
  </si>
  <si>
    <t>氣管、支氣管和肺癌</t>
  </si>
  <si>
    <t>C00-C06, C09-C10, C12-C14</t>
  </si>
  <si>
    <t>口腔癌</t>
  </si>
  <si>
    <t>C18-C21</t>
  </si>
  <si>
    <t>結腸、直腸和肛門癌</t>
  </si>
  <si>
    <t>C16</t>
  </si>
  <si>
    <t>胃癌</t>
  </si>
  <si>
    <t>C11</t>
  </si>
  <si>
    <t>鼻咽癌</t>
  </si>
  <si>
    <t>C25</t>
  </si>
  <si>
    <t>胰臟癌</t>
  </si>
  <si>
    <t>C15</t>
  </si>
  <si>
    <t>食道癌</t>
  </si>
  <si>
    <t>C61</t>
  </si>
  <si>
    <t>前列腺(攝護腺)癌</t>
  </si>
  <si>
    <t>C64</t>
  </si>
  <si>
    <t>腎臟癌</t>
  </si>
  <si>
    <t>C30-C31</t>
  </si>
  <si>
    <t>鼻腔、中耳和副鼻竇癌</t>
  </si>
  <si>
    <t>C82-C85</t>
  </si>
  <si>
    <t>非何杰金氏淋巴瘤</t>
  </si>
  <si>
    <t>C32</t>
  </si>
  <si>
    <t>喉癌</t>
  </si>
  <si>
    <t>C50</t>
  </si>
  <si>
    <t>女性乳癌</t>
  </si>
  <si>
    <t>C53, C55</t>
  </si>
  <si>
    <t>子宮頸及部位未明示子宮癌</t>
  </si>
  <si>
    <t>C73</t>
  </si>
  <si>
    <t>甲狀腺癌</t>
  </si>
  <si>
    <t>C45-C49</t>
  </si>
  <si>
    <t>間皮和軟組織癌</t>
  </si>
  <si>
    <t>C67</t>
  </si>
  <si>
    <t>膀胱癌</t>
  </si>
  <si>
    <t>民國105年</t>
  </si>
  <si>
    <t>A00-Y98</t>
  </si>
  <si>
    <t>所有死亡原因</t>
  </si>
  <si>
    <t>C33-C34</t>
  </si>
  <si>
    <t>氣管、支氣管和肺癌</t>
  </si>
  <si>
    <t>C22</t>
  </si>
  <si>
    <t>肝和肝內膽管癌</t>
  </si>
  <si>
    <t>C18-C21</t>
  </si>
  <si>
    <t>結腸、直腸和肛門癌</t>
  </si>
  <si>
    <t>C50</t>
  </si>
  <si>
    <t>女性乳癌</t>
  </si>
  <si>
    <t>(1)</t>
  </si>
  <si>
    <t>C00-C06, C09-C10, C12-C14</t>
  </si>
  <si>
    <t>口腔癌</t>
  </si>
  <si>
    <t>C61</t>
  </si>
  <si>
    <t>前列腺(攝護腺)癌</t>
  </si>
  <si>
    <t>(2)</t>
  </si>
  <si>
    <t>C16</t>
  </si>
  <si>
    <t>胃癌</t>
  </si>
  <si>
    <t>C25</t>
  </si>
  <si>
    <t>胰臟癌</t>
  </si>
  <si>
    <t>C15</t>
  </si>
  <si>
    <t>食道癌</t>
  </si>
  <si>
    <t>C56, C57.0-C57.4</t>
  </si>
  <si>
    <t>卵巢癌</t>
  </si>
  <si>
    <t>C53, C55</t>
  </si>
  <si>
    <t>子宮頸及部位未明示子宮癌</t>
  </si>
  <si>
    <t>C82-C85</t>
  </si>
  <si>
    <t>非何杰金氏淋巴瘤</t>
  </si>
  <si>
    <t>C91-C95</t>
  </si>
  <si>
    <t>白血病</t>
  </si>
  <si>
    <t>C67</t>
  </si>
  <si>
    <t>膀胱癌</t>
  </si>
  <si>
    <t>C11</t>
  </si>
  <si>
    <t>鼻咽癌</t>
  </si>
  <si>
    <t>其他</t>
  </si>
  <si>
    <t>C22</t>
  </si>
  <si>
    <t>肝和肝內膽管癌</t>
  </si>
  <si>
    <t>C33-C34</t>
  </si>
  <si>
    <t>氣管、支氣管和肺癌</t>
  </si>
  <si>
    <t>C18-C21</t>
  </si>
  <si>
    <t>結腸、直腸和肛門癌</t>
  </si>
  <si>
    <t>C00-C06, C09-C10, C12-C14</t>
  </si>
  <si>
    <t>口腔癌</t>
  </si>
  <si>
    <t>C50</t>
  </si>
  <si>
    <t>女性乳癌</t>
  </si>
  <si>
    <t>(1)</t>
  </si>
  <si>
    <t>C16</t>
  </si>
  <si>
    <t>胃癌</t>
  </si>
  <si>
    <t>C25</t>
  </si>
  <si>
    <t>胰臟癌</t>
  </si>
  <si>
    <t>C11</t>
  </si>
  <si>
    <t>鼻咽癌</t>
  </si>
  <si>
    <t>C61</t>
  </si>
  <si>
    <t>前列腺(攝護腺)癌</t>
  </si>
  <si>
    <t>(2)</t>
  </si>
  <si>
    <t>C53, C55</t>
  </si>
  <si>
    <t>子宮頸及部位未明示子宮癌</t>
  </si>
  <si>
    <t>C15</t>
  </si>
  <si>
    <t>食道癌</t>
  </si>
  <si>
    <t>C82-C85</t>
  </si>
  <si>
    <t>非何杰金氏淋巴瘤</t>
  </si>
  <si>
    <t>C64</t>
  </si>
  <si>
    <t>腎臟癌</t>
  </si>
  <si>
    <t>C71</t>
  </si>
  <si>
    <t>腦癌</t>
  </si>
  <si>
    <t>C91-C95</t>
  </si>
  <si>
    <t>白血病</t>
  </si>
  <si>
    <t>其他</t>
  </si>
  <si>
    <t>C33-C34</t>
  </si>
  <si>
    <t>氣管、支氣管和肺癌</t>
  </si>
  <si>
    <t>C22</t>
  </si>
  <si>
    <t>肝和肝內膽管癌</t>
  </si>
  <si>
    <t>C18-C21</t>
  </si>
  <si>
    <t>結腸、直腸和肛門癌</t>
  </si>
  <si>
    <t>C50</t>
  </si>
  <si>
    <t>女性乳癌</t>
  </si>
  <si>
    <t>(1)</t>
  </si>
  <si>
    <t>C00-C06, C09-C10, C12-C14</t>
  </si>
  <si>
    <t>口腔癌</t>
  </si>
  <si>
    <t>C61</t>
  </si>
  <si>
    <t>前列腺(攝護腺)癌</t>
  </si>
  <si>
    <t>(2)</t>
  </si>
  <si>
    <t>C16</t>
  </si>
  <si>
    <t>胃癌</t>
  </si>
  <si>
    <t>C25</t>
  </si>
  <si>
    <t>胰臟癌</t>
  </si>
  <si>
    <t>C15</t>
  </si>
  <si>
    <t>食道癌</t>
  </si>
  <si>
    <t>C56, C57.0-C57.4</t>
  </si>
  <si>
    <t>卵巢癌</t>
  </si>
  <si>
    <t>C53, C55</t>
  </si>
  <si>
    <t>子宮頸及部位未明示子宮癌</t>
  </si>
  <si>
    <t>C82-C85</t>
  </si>
  <si>
    <t>非何杰金氏淋巴瘤</t>
  </si>
  <si>
    <t>C91-C95</t>
  </si>
  <si>
    <t>白血病</t>
  </si>
  <si>
    <t>C67</t>
  </si>
  <si>
    <t>膀胱癌</t>
  </si>
  <si>
    <t>C11</t>
  </si>
  <si>
    <t>鼻咽癌</t>
  </si>
  <si>
    <t>其他</t>
  </si>
  <si>
    <t>民國105年</t>
  </si>
  <si>
    <t>表8  0-17歲兒童及少年主要死亡原因</t>
  </si>
  <si>
    <t>單位：人、每十萬人口、%</t>
  </si>
  <si>
    <t xml:space="preserve"> </t>
  </si>
  <si>
    <t>死亡人數</t>
  </si>
  <si>
    <t>國際死因</t>
  </si>
  <si>
    <t>結構比</t>
  </si>
  <si>
    <t>P00-P96</t>
  </si>
  <si>
    <t>源於周產期的特定病況</t>
  </si>
  <si>
    <t>Q00-Q99</t>
  </si>
  <si>
    <t>先天性畸形變形及染色體異常</t>
  </si>
  <si>
    <t>R95</t>
  </si>
  <si>
    <t>嬰兒猝死症候群（SIDS）</t>
  </si>
  <si>
    <t>X85-Y09, Y87.1</t>
  </si>
  <si>
    <t>加害（他殺）</t>
  </si>
  <si>
    <t>其他</t>
  </si>
  <si>
    <t>原位與良性腫瘤(惡性腫瘤除外)</t>
  </si>
  <si>
    <t>D50-D64</t>
  </si>
  <si>
    <t>貧血</t>
  </si>
  <si>
    <t>G00, G03</t>
  </si>
  <si>
    <t>腦膜炎</t>
  </si>
  <si>
    <t>表9  0-11歲兒童主要死亡原因</t>
  </si>
  <si>
    <t>K40-K46, K56</t>
  </si>
  <si>
    <t>疝氣及腸阻塞</t>
  </si>
  <si>
    <t>J10-J11</t>
  </si>
  <si>
    <t>流行性感冒</t>
  </si>
  <si>
    <t>表10  1-5歲兒童主要死亡原因</t>
  </si>
  <si>
    <t>G12</t>
  </si>
  <si>
    <t>椎骨肌肉萎縮及有關聯之症候群</t>
  </si>
  <si>
    <t>表11  6-11歲兒童主要死亡原因</t>
  </si>
  <si>
    <t>J66, J68-J69</t>
  </si>
  <si>
    <t>肇因於吸入外物之肺部病況（塵肺症及肺炎除外）</t>
  </si>
  <si>
    <t>表12  12-17歲少年主要死亡原因</t>
  </si>
  <si>
    <t>I71</t>
  </si>
  <si>
    <t>主動脈瘤及剝離</t>
  </si>
  <si>
    <t>附註: 105年0-17歲年中人口數計4,015,280人,男性2,091,690人,女性 1,923,590人。</t>
  </si>
  <si>
    <t>L00-L99</t>
  </si>
  <si>
    <t>皮膚及皮下組織疾病</t>
  </si>
  <si>
    <t>附註: 105年6-11歲年中人口數計1,210,335人,男性631,947人,女性578,388人。</t>
  </si>
  <si>
    <t>B20-B24</t>
  </si>
  <si>
    <t>人類免疫缺乏病毒（HIV）疾病</t>
  </si>
  <si>
    <t>附註:105年12-17歲年中人口數計1,561,916人,男性815,520人,女性746,396人。</t>
  </si>
  <si>
    <t>K25-K28</t>
  </si>
  <si>
    <t>胃及十二指腸潰瘍</t>
  </si>
  <si>
    <t>附註:105年0-11歲年中人口數計2,453,364人,男性1,276,170人,女性1,177,195人。</t>
  </si>
  <si>
    <t>民國105年</t>
  </si>
  <si>
    <t>附註: 105年1-5歲年中人口數計1,043,832人,男性540,824人,女性503,008人。</t>
  </si>
  <si>
    <t>(每千活產)</t>
  </si>
  <si>
    <t>附註: 105年出生數計207,600人,男性107,620人,女性 99,980人。</t>
  </si>
  <si>
    <t>單位：人、每十萬活產、%</t>
  </si>
  <si>
    <t>(每十萬活產)</t>
  </si>
  <si>
    <t>表13  主要癌症死亡原因</t>
  </si>
  <si>
    <t>表45  山地鄉主要死亡原因</t>
  </si>
  <si>
    <t>表46  主要死亡原因-按山地鄉、非山地鄉分</t>
  </si>
  <si>
    <t>表48  主要癌症死亡原因-按山地鄉、非山地鄉分</t>
  </si>
  <si>
    <t>表47  山地鄉主要癌症死亡原因</t>
  </si>
  <si>
    <t>表44  歷年機動車事故年齡別死亡率</t>
  </si>
  <si>
    <t>表43  歷年運輸事故年齡別死亡率</t>
  </si>
  <si>
    <t>表14  縣市別死亡概況</t>
  </si>
  <si>
    <t>表15  縣市別惡性腫瘤死亡概況</t>
  </si>
  <si>
    <t>表16  縣市別心臟疾病(高血壓性疾病除外)死亡概況</t>
  </si>
  <si>
    <t>表17  縣市別腦血管疾病死亡概況</t>
  </si>
  <si>
    <t>表18  縣市別肺炎死亡概況</t>
  </si>
  <si>
    <t>表19  縣市別糖尿病死亡概況</t>
  </si>
  <si>
    <t>表20  縣市別事故傷害死亡概況</t>
  </si>
  <si>
    <t>表21  縣市別蓄意自我傷害(自殺)死亡概況</t>
  </si>
  <si>
    <t>表22  縣市別新生兒、嬰兒及孕產婦死亡概況</t>
  </si>
  <si>
    <t>表23  年齡別死亡概況</t>
  </si>
  <si>
    <t>表25 主要死亡原因－與上年比較</t>
  </si>
  <si>
    <t>表27 女性主要死亡原因－與上年比較</t>
  </si>
  <si>
    <t>表28  主要癌症死亡原因－與上年比較</t>
  </si>
  <si>
    <t>表29  男性主要癌症死亡原因－與上年比較</t>
  </si>
  <si>
    <t>表30  女性主要癌症死亡原因－與上年比較</t>
  </si>
  <si>
    <t>表31  70歲以下人口主要死亡原因之潛在生命年數損失（PYLL）－與上年比較</t>
  </si>
  <si>
    <t>表32  歷年新生兒、嬰兒及孕產婦死亡概況</t>
  </si>
  <si>
    <t>表33  歷年年齡別死亡率</t>
  </si>
  <si>
    <t>表34  歷年主要死亡原因死亡率</t>
  </si>
  <si>
    <t>表35  歷年男性主要死亡原因死亡率</t>
  </si>
  <si>
    <t>表36  歷年女性主要死亡原因死亡率</t>
  </si>
  <si>
    <t>表37  歷年主要癌症死亡原因死亡率</t>
  </si>
  <si>
    <t>表38  歷年男性主要癌症死亡原因死亡率</t>
  </si>
  <si>
    <t>表39  歷年女性主要癌症死亡原因死亡率</t>
  </si>
  <si>
    <t>表40  歷年事故傷害與蓄意自我傷害（自殺）死亡概況</t>
  </si>
  <si>
    <t>表41  歷年蓄意自我傷害（自殺）年齡別死亡率</t>
  </si>
  <si>
    <t>表42  歷年事故傷害年齡別死亡率</t>
  </si>
  <si>
    <t>表8   0-17歲兒童及少年主要死亡原因</t>
  </si>
  <si>
    <t>表9   0-11歲兒童主要死亡原因</t>
  </si>
  <si>
    <r>
      <rPr>
        <u val="single"/>
        <sz val="12"/>
        <color indexed="12"/>
        <rFont val="標楷體"/>
        <family val="4"/>
      </rPr>
      <t>表</t>
    </r>
    <r>
      <rPr>
        <u val="single"/>
        <sz val="12"/>
        <color indexed="12"/>
        <rFont val="Times New Roman"/>
        <family val="1"/>
      </rPr>
      <t>10    1-5</t>
    </r>
    <r>
      <rPr>
        <u val="single"/>
        <sz val="12"/>
        <color indexed="12"/>
        <rFont val="標楷體"/>
        <family val="4"/>
      </rPr>
      <t>歲兒童主要死亡原因</t>
    </r>
  </si>
  <si>
    <r>
      <rPr>
        <u val="single"/>
        <sz val="12"/>
        <color indexed="12"/>
        <rFont val="標楷體"/>
        <family val="4"/>
      </rPr>
      <t>表</t>
    </r>
    <r>
      <rPr>
        <u val="single"/>
        <sz val="12"/>
        <color indexed="12"/>
        <rFont val="Times New Roman"/>
        <family val="1"/>
      </rPr>
      <t>11    6-11</t>
    </r>
    <r>
      <rPr>
        <u val="single"/>
        <sz val="12"/>
        <color indexed="12"/>
        <rFont val="標楷體"/>
        <family val="4"/>
      </rPr>
      <t>歲兒童主要死亡原因</t>
    </r>
  </si>
  <si>
    <r>
      <rPr>
        <u val="single"/>
        <sz val="12"/>
        <color indexed="12"/>
        <rFont val="標楷體"/>
        <family val="4"/>
      </rPr>
      <t>表</t>
    </r>
    <r>
      <rPr>
        <u val="single"/>
        <sz val="12"/>
        <color indexed="12"/>
        <rFont val="Times New Roman"/>
        <family val="1"/>
      </rPr>
      <t>12    12-17</t>
    </r>
    <r>
      <rPr>
        <u val="single"/>
        <sz val="12"/>
        <color indexed="12"/>
        <rFont val="標楷體"/>
        <family val="4"/>
      </rPr>
      <t>歲少年主要死亡原因</t>
    </r>
  </si>
  <si>
    <r>
      <rPr>
        <u val="single"/>
        <sz val="12"/>
        <color indexed="12"/>
        <rFont val="標楷體"/>
        <family val="4"/>
      </rPr>
      <t>表</t>
    </r>
    <r>
      <rPr>
        <u val="single"/>
        <sz val="12"/>
        <color indexed="12"/>
        <rFont val="Times New Roman"/>
        <family val="1"/>
      </rPr>
      <t xml:space="preserve">13    </t>
    </r>
    <r>
      <rPr>
        <u val="single"/>
        <sz val="12"/>
        <color indexed="12"/>
        <rFont val="標楷體"/>
        <family val="4"/>
      </rPr>
      <t>主要癌症死亡原因</t>
    </r>
  </si>
  <si>
    <r>
      <rPr>
        <u val="single"/>
        <sz val="12"/>
        <color indexed="12"/>
        <rFont val="標楷體"/>
        <family val="4"/>
      </rPr>
      <t>表</t>
    </r>
    <r>
      <rPr>
        <u val="single"/>
        <sz val="12"/>
        <color indexed="12"/>
        <rFont val="Times New Roman"/>
        <family val="1"/>
      </rPr>
      <t xml:space="preserve">14    </t>
    </r>
    <r>
      <rPr>
        <u val="single"/>
        <sz val="12"/>
        <color indexed="12"/>
        <rFont val="標楷體"/>
        <family val="4"/>
      </rPr>
      <t>縣市別死亡概況</t>
    </r>
  </si>
  <si>
    <r>
      <rPr>
        <u val="single"/>
        <sz val="12"/>
        <color indexed="12"/>
        <rFont val="標楷體"/>
        <family val="4"/>
      </rPr>
      <t>表</t>
    </r>
    <r>
      <rPr>
        <u val="single"/>
        <sz val="12"/>
        <color indexed="12"/>
        <rFont val="Times New Roman"/>
        <family val="1"/>
      </rPr>
      <t xml:space="preserve">15    </t>
    </r>
    <r>
      <rPr>
        <u val="single"/>
        <sz val="12"/>
        <color indexed="12"/>
        <rFont val="標楷體"/>
        <family val="4"/>
      </rPr>
      <t>縣市別惡性腫瘤死亡概況</t>
    </r>
  </si>
  <si>
    <r>
      <rPr>
        <u val="single"/>
        <sz val="12"/>
        <color indexed="12"/>
        <rFont val="標楷體"/>
        <family val="4"/>
      </rPr>
      <t>表</t>
    </r>
    <r>
      <rPr>
        <u val="single"/>
        <sz val="12"/>
        <color indexed="12"/>
        <rFont val="Times New Roman"/>
        <family val="1"/>
      </rPr>
      <t xml:space="preserve">16    </t>
    </r>
    <r>
      <rPr>
        <u val="single"/>
        <sz val="12"/>
        <color indexed="12"/>
        <rFont val="標楷體"/>
        <family val="4"/>
      </rPr>
      <t>縣市別心臟疾病</t>
    </r>
    <r>
      <rPr>
        <u val="single"/>
        <sz val="12"/>
        <color indexed="12"/>
        <rFont val="Times New Roman"/>
        <family val="1"/>
      </rPr>
      <t>(</t>
    </r>
    <r>
      <rPr>
        <u val="single"/>
        <sz val="12"/>
        <color indexed="12"/>
        <rFont val="標楷體"/>
        <family val="4"/>
      </rPr>
      <t>高血壓性疾病除外</t>
    </r>
    <r>
      <rPr>
        <u val="single"/>
        <sz val="12"/>
        <color indexed="12"/>
        <rFont val="Times New Roman"/>
        <family val="1"/>
      </rPr>
      <t>)</t>
    </r>
    <r>
      <rPr>
        <u val="single"/>
        <sz val="12"/>
        <color indexed="12"/>
        <rFont val="標楷體"/>
        <family val="4"/>
      </rPr>
      <t>死亡概況</t>
    </r>
  </si>
  <si>
    <r>
      <rPr>
        <u val="single"/>
        <sz val="12"/>
        <color indexed="12"/>
        <rFont val="標楷體"/>
        <family val="4"/>
      </rPr>
      <t>表</t>
    </r>
    <r>
      <rPr>
        <u val="single"/>
        <sz val="12"/>
        <color indexed="12"/>
        <rFont val="Times New Roman"/>
        <family val="1"/>
      </rPr>
      <t xml:space="preserve">17    </t>
    </r>
    <r>
      <rPr>
        <u val="single"/>
        <sz val="12"/>
        <color indexed="12"/>
        <rFont val="標楷體"/>
        <family val="4"/>
      </rPr>
      <t>縣市別腦血管疾病死亡概況</t>
    </r>
  </si>
  <si>
    <r>
      <rPr>
        <u val="single"/>
        <sz val="12"/>
        <color indexed="12"/>
        <rFont val="標楷體"/>
        <family val="4"/>
      </rPr>
      <t>表</t>
    </r>
    <r>
      <rPr>
        <u val="single"/>
        <sz val="12"/>
        <color indexed="12"/>
        <rFont val="Times New Roman"/>
        <family val="1"/>
      </rPr>
      <t xml:space="preserve">18    </t>
    </r>
    <r>
      <rPr>
        <u val="single"/>
        <sz val="12"/>
        <color indexed="12"/>
        <rFont val="標楷體"/>
        <family val="4"/>
      </rPr>
      <t>縣市別肺炎死亡概況</t>
    </r>
  </si>
  <si>
    <r>
      <rPr>
        <u val="single"/>
        <sz val="12"/>
        <color indexed="12"/>
        <rFont val="標楷體"/>
        <family val="4"/>
      </rPr>
      <t>表</t>
    </r>
    <r>
      <rPr>
        <u val="single"/>
        <sz val="12"/>
        <color indexed="12"/>
        <rFont val="Times New Roman"/>
        <family val="1"/>
      </rPr>
      <t xml:space="preserve">19    </t>
    </r>
    <r>
      <rPr>
        <u val="single"/>
        <sz val="12"/>
        <color indexed="12"/>
        <rFont val="標楷體"/>
        <family val="4"/>
      </rPr>
      <t>縣市別糖尿病死亡概況</t>
    </r>
  </si>
  <si>
    <r>
      <rPr>
        <u val="single"/>
        <sz val="12"/>
        <color indexed="12"/>
        <rFont val="標楷體"/>
        <family val="4"/>
      </rPr>
      <t>表</t>
    </r>
    <r>
      <rPr>
        <u val="single"/>
        <sz val="12"/>
        <color indexed="12"/>
        <rFont val="Times New Roman"/>
        <family val="1"/>
      </rPr>
      <t xml:space="preserve">20    </t>
    </r>
    <r>
      <rPr>
        <u val="single"/>
        <sz val="12"/>
        <color indexed="12"/>
        <rFont val="標楷體"/>
        <family val="4"/>
      </rPr>
      <t>縣市別事故傷害死亡概況</t>
    </r>
  </si>
  <si>
    <r>
      <rPr>
        <u val="single"/>
        <sz val="12"/>
        <color indexed="12"/>
        <rFont val="標楷體"/>
        <family val="4"/>
      </rPr>
      <t>表</t>
    </r>
    <r>
      <rPr>
        <u val="single"/>
        <sz val="12"/>
        <color indexed="12"/>
        <rFont val="Times New Roman"/>
        <family val="1"/>
      </rPr>
      <t xml:space="preserve">21    </t>
    </r>
    <r>
      <rPr>
        <u val="single"/>
        <sz val="12"/>
        <color indexed="12"/>
        <rFont val="標楷體"/>
        <family val="4"/>
      </rPr>
      <t>縣市別蓄意自我傷害</t>
    </r>
    <r>
      <rPr>
        <u val="single"/>
        <sz val="12"/>
        <color indexed="12"/>
        <rFont val="Times New Roman"/>
        <family val="1"/>
      </rPr>
      <t>(</t>
    </r>
    <r>
      <rPr>
        <u val="single"/>
        <sz val="12"/>
        <color indexed="12"/>
        <rFont val="標楷體"/>
        <family val="4"/>
      </rPr>
      <t>自殺</t>
    </r>
    <r>
      <rPr>
        <u val="single"/>
        <sz val="12"/>
        <color indexed="12"/>
        <rFont val="Times New Roman"/>
        <family val="1"/>
      </rPr>
      <t>)</t>
    </r>
    <r>
      <rPr>
        <u val="single"/>
        <sz val="12"/>
        <color indexed="12"/>
        <rFont val="標楷體"/>
        <family val="4"/>
      </rPr>
      <t>死亡概況</t>
    </r>
  </si>
  <si>
    <r>
      <rPr>
        <u val="single"/>
        <sz val="12"/>
        <color indexed="12"/>
        <rFont val="標楷體"/>
        <family val="4"/>
      </rPr>
      <t>表</t>
    </r>
    <r>
      <rPr>
        <u val="single"/>
        <sz val="12"/>
        <color indexed="12"/>
        <rFont val="Times New Roman"/>
        <family val="1"/>
      </rPr>
      <t xml:space="preserve">22    </t>
    </r>
    <r>
      <rPr>
        <u val="single"/>
        <sz val="12"/>
        <color indexed="12"/>
        <rFont val="標楷體"/>
        <family val="4"/>
      </rPr>
      <t>縣市別新生兒、嬰兒及孕產婦死亡概況</t>
    </r>
  </si>
  <si>
    <r>
      <rPr>
        <u val="single"/>
        <sz val="12"/>
        <color indexed="12"/>
        <rFont val="標楷體"/>
        <family val="4"/>
      </rPr>
      <t>表</t>
    </r>
    <r>
      <rPr>
        <u val="single"/>
        <sz val="12"/>
        <color indexed="12"/>
        <rFont val="Times New Roman"/>
        <family val="1"/>
      </rPr>
      <t xml:space="preserve">23    </t>
    </r>
    <r>
      <rPr>
        <u val="single"/>
        <sz val="12"/>
        <color indexed="12"/>
        <rFont val="標楷體"/>
        <family val="4"/>
      </rPr>
      <t>年齡別死亡概況</t>
    </r>
  </si>
  <si>
    <r>
      <rPr>
        <u val="single"/>
        <sz val="12"/>
        <color indexed="12"/>
        <rFont val="標楷體"/>
        <family val="4"/>
      </rPr>
      <t>表</t>
    </r>
    <r>
      <rPr>
        <u val="single"/>
        <sz val="12"/>
        <color indexed="12"/>
        <rFont val="Times New Roman"/>
        <family val="1"/>
      </rPr>
      <t xml:space="preserve">24    </t>
    </r>
    <r>
      <rPr>
        <u val="single"/>
        <sz val="12"/>
        <color indexed="12"/>
        <rFont val="標楷體"/>
        <family val="4"/>
      </rPr>
      <t>十大死亡原因年齡別死亡率、死亡人數</t>
    </r>
  </si>
  <si>
    <r>
      <rPr>
        <u val="single"/>
        <sz val="12"/>
        <color indexed="12"/>
        <rFont val="標楷體"/>
        <family val="4"/>
      </rPr>
      <t>表</t>
    </r>
    <r>
      <rPr>
        <u val="single"/>
        <sz val="12"/>
        <color indexed="12"/>
        <rFont val="Times New Roman"/>
        <family val="1"/>
      </rPr>
      <t xml:space="preserve">25    </t>
    </r>
    <r>
      <rPr>
        <u val="single"/>
        <sz val="12"/>
        <color indexed="12"/>
        <rFont val="標楷體"/>
        <family val="4"/>
      </rPr>
      <t>主要死亡原因－與上年比較</t>
    </r>
  </si>
  <si>
    <r>
      <rPr>
        <u val="single"/>
        <sz val="12"/>
        <color indexed="12"/>
        <rFont val="標楷體"/>
        <family val="4"/>
      </rPr>
      <t>表</t>
    </r>
    <r>
      <rPr>
        <u val="single"/>
        <sz val="12"/>
        <color indexed="12"/>
        <rFont val="Times New Roman"/>
        <family val="1"/>
      </rPr>
      <t xml:space="preserve">26    </t>
    </r>
    <r>
      <rPr>
        <u val="single"/>
        <sz val="12"/>
        <color indexed="12"/>
        <rFont val="標楷體"/>
        <family val="4"/>
      </rPr>
      <t>男性主要死亡原因－與上年比較</t>
    </r>
  </si>
  <si>
    <r>
      <rPr>
        <u val="single"/>
        <sz val="12"/>
        <color indexed="12"/>
        <rFont val="標楷體"/>
        <family val="4"/>
      </rPr>
      <t>表</t>
    </r>
    <r>
      <rPr>
        <u val="single"/>
        <sz val="12"/>
        <color indexed="12"/>
        <rFont val="Times New Roman"/>
        <family val="1"/>
      </rPr>
      <t xml:space="preserve">27    </t>
    </r>
    <r>
      <rPr>
        <u val="single"/>
        <sz val="12"/>
        <color indexed="12"/>
        <rFont val="標楷體"/>
        <family val="4"/>
      </rPr>
      <t>女性主要死亡原因－與上年比較</t>
    </r>
  </si>
  <si>
    <r>
      <rPr>
        <u val="single"/>
        <sz val="12"/>
        <color indexed="12"/>
        <rFont val="標楷體"/>
        <family val="4"/>
      </rPr>
      <t>表</t>
    </r>
    <r>
      <rPr>
        <u val="single"/>
        <sz val="12"/>
        <color indexed="12"/>
        <rFont val="Times New Roman"/>
        <family val="1"/>
      </rPr>
      <t xml:space="preserve">28    </t>
    </r>
    <r>
      <rPr>
        <u val="single"/>
        <sz val="12"/>
        <color indexed="12"/>
        <rFont val="標楷體"/>
        <family val="4"/>
      </rPr>
      <t>主要癌症死亡原因－與上年比較</t>
    </r>
  </si>
  <si>
    <r>
      <rPr>
        <u val="single"/>
        <sz val="12"/>
        <color indexed="12"/>
        <rFont val="標楷體"/>
        <family val="4"/>
      </rPr>
      <t>表</t>
    </r>
    <r>
      <rPr>
        <u val="single"/>
        <sz val="12"/>
        <color indexed="12"/>
        <rFont val="Times New Roman"/>
        <family val="1"/>
      </rPr>
      <t xml:space="preserve">29    </t>
    </r>
    <r>
      <rPr>
        <u val="single"/>
        <sz val="12"/>
        <color indexed="12"/>
        <rFont val="標楷體"/>
        <family val="4"/>
      </rPr>
      <t>男性主要癌症死亡原因－與上年比較</t>
    </r>
  </si>
  <si>
    <r>
      <rPr>
        <u val="single"/>
        <sz val="12"/>
        <color indexed="12"/>
        <rFont val="標楷體"/>
        <family val="4"/>
      </rPr>
      <t>表</t>
    </r>
    <r>
      <rPr>
        <u val="single"/>
        <sz val="12"/>
        <color indexed="12"/>
        <rFont val="Times New Roman"/>
        <family val="1"/>
      </rPr>
      <t xml:space="preserve">30    </t>
    </r>
    <r>
      <rPr>
        <u val="single"/>
        <sz val="12"/>
        <color indexed="12"/>
        <rFont val="標楷體"/>
        <family val="4"/>
      </rPr>
      <t>女性主要癌症死亡原因－與上年比較</t>
    </r>
  </si>
  <si>
    <r>
      <rPr>
        <u val="single"/>
        <sz val="12"/>
        <color indexed="12"/>
        <rFont val="標楷體"/>
        <family val="4"/>
      </rPr>
      <t>表</t>
    </r>
    <r>
      <rPr>
        <u val="single"/>
        <sz val="12"/>
        <color indexed="12"/>
        <rFont val="Times New Roman"/>
        <family val="1"/>
      </rPr>
      <t>31    70</t>
    </r>
    <r>
      <rPr>
        <u val="single"/>
        <sz val="12"/>
        <color indexed="12"/>
        <rFont val="標楷體"/>
        <family val="4"/>
      </rPr>
      <t>歲以下人口主要死亡原因之潛在生命年數損失（</t>
    </r>
    <r>
      <rPr>
        <u val="single"/>
        <sz val="12"/>
        <color indexed="12"/>
        <rFont val="Times New Roman"/>
        <family val="1"/>
      </rPr>
      <t>PYLL</t>
    </r>
    <r>
      <rPr>
        <u val="single"/>
        <sz val="12"/>
        <color indexed="12"/>
        <rFont val="標楷體"/>
        <family val="4"/>
      </rPr>
      <t>）－與上年比較</t>
    </r>
  </si>
  <si>
    <r>
      <rPr>
        <u val="single"/>
        <sz val="12"/>
        <color indexed="12"/>
        <rFont val="標楷體"/>
        <family val="4"/>
      </rPr>
      <t>表</t>
    </r>
    <r>
      <rPr>
        <u val="single"/>
        <sz val="12"/>
        <color indexed="12"/>
        <rFont val="Times New Roman"/>
        <family val="1"/>
      </rPr>
      <t xml:space="preserve">32    </t>
    </r>
    <r>
      <rPr>
        <u val="single"/>
        <sz val="12"/>
        <color indexed="12"/>
        <rFont val="標楷體"/>
        <family val="4"/>
      </rPr>
      <t>歷年新生兒、嬰兒及孕產婦死亡概況</t>
    </r>
  </si>
  <si>
    <r>
      <rPr>
        <u val="single"/>
        <sz val="12"/>
        <color indexed="12"/>
        <rFont val="標楷體"/>
        <family val="4"/>
      </rPr>
      <t>表</t>
    </r>
    <r>
      <rPr>
        <u val="single"/>
        <sz val="12"/>
        <color indexed="12"/>
        <rFont val="Times New Roman"/>
        <family val="1"/>
      </rPr>
      <t xml:space="preserve">33    </t>
    </r>
    <r>
      <rPr>
        <u val="single"/>
        <sz val="12"/>
        <color indexed="12"/>
        <rFont val="標楷體"/>
        <family val="4"/>
      </rPr>
      <t>歷年年齡別死亡率</t>
    </r>
  </si>
  <si>
    <r>
      <rPr>
        <u val="single"/>
        <sz val="12"/>
        <color indexed="12"/>
        <rFont val="標楷體"/>
        <family val="4"/>
      </rPr>
      <t>表</t>
    </r>
    <r>
      <rPr>
        <u val="single"/>
        <sz val="12"/>
        <color indexed="12"/>
        <rFont val="Times New Roman"/>
        <family val="1"/>
      </rPr>
      <t xml:space="preserve">34    </t>
    </r>
    <r>
      <rPr>
        <u val="single"/>
        <sz val="12"/>
        <color indexed="12"/>
        <rFont val="標楷體"/>
        <family val="4"/>
      </rPr>
      <t>歷年主要死亡原因死亡率</t>
    </r>
  </si>
  <si>
    <r>
      <rPr>
        <u val="single"/>
        <sz val="12"/>
        <color indexed="12"/>
        <rFont val="標楷體"/>
        <family val="4"/>
      </rPr>
      <t>表</t>
    </r>
    <r>
      <rPr>
        <u val="single"/>
        <sz val="12"/>
        <color indexed="12"/>
        <rFont val="Times New Roman"/>
        <family val="1"/>
      </rPr>
      <t xml:space="preserve">35    </t>
    </r>
    <r>
      <rPr>
        <u val="single"/>
        <sz val="12"/>
        <color indexed="12"/>
        <rFont val="標楷體"/>
        <family val="4"/>
      </rPr>
      <t>歷年男性主要死亡原因死亡率</t>
    </r>
  </si>
  <si>
    <r>
      <rPr>
        <u val="single"/>
        <sz val="12"/>
        <color indexed="12"/>
        <rFont val="標楷體"/>
        <family val="4"/>
      </rPr>
      <t>表</t>
    </r>
    <r>
      <rPr>
        <u val="single"/>
        <sz val="12"/>
        <color indexed="12"/>
        <rFont val="Times New Roman"/>
        <family val="1"/>
      </rPr>
      <t xml:space="preserve">36    </t>
    </r>
    <r>
      <rPr>
        <u val="single"/>
        <sz val="12"/>
        <color indexed="12"/>
        <rFont val="標楷體"/>
        <family val="4"/>
      </rPr>
      <t>歷年女性主要死亡原因死亡率</t>
    </r>
  </si>
  <si>
    <r>
      <rPr>
        <u val="single"/>
        <sz val="12"/>
        <color indexed="12"/>
        <rFont val="標楷體"/>
        <family val="4"/>
      </rPr>
      <t>表</t>
    </r>
    <r>
      <rPr>
        <u val="single"/>
        <sz val="12"/>
        <color indexed="12"/>
        <rFont val="Times New Roman"/>
        <family val="1"/>
      </rPr>
      <t xml:space="preserve">37    </t>
    </r>
    <r>
      <rPr>
        <u val="single"/>
        <sz val="12"/>
        <color indexed="12"/>
        <rFont val="標楷體"/>
        <family val="4"/>
      </rPr>
      <t>歷年主要癌症死亡原因死亡率</t>
    </r>
  </si>
  <si>
    <r>
      <rPr>
        <u val="single"/>
        <sz val="12"/>
        <color indexed="12"/>
        <rFont val="標楷體"/>
        <family val="4"/>
      </rPr>
      <t>表</t>
    </r>
    <r>
      <rPr>
        <u val="single"/>
        <sz val="12"/>
        <color indexed="12"/>
        <rFont val="Times New Roman"/>
        <family val="1"/>
      </rPr>
      <t xml:space="preserve">38    </t>
    </r>
    <r>
      <rPr>
        <u val="single"/>
        <sz val="12"/>
        <color indexed="12"/>
        <rFont val="標楷體"/>
        <family val="4"/>
      </rPr>
      <t>歷年男性主要癌症死亡原因死亡率</t>
    </r>
  </si>
  <si>
    <r>
      <rPr>
        <u val="single"/>
        <sz val="12"/>
        <color indexed="12"/>
        <rFont val="標楷體"/>
        <family val="4"/>
      </rPr>
      <t>表</t>
    </r>
    <r>
      <rPr>
        <u val="single"/>
        <sz val="12"/>
        <color indexed="12"/>
        <rFont val="Times New Roman"/>
        <family val="1"/>
      </rPr>
      <t xml:space="preserve">39    </t>
    </r>
    <r>
      <rPr>
        <u val="single"/>
        <sz val="12"/>
        <color indexed="12"/>
        <rFont val="標楷體"/>
        <family val="4"/>
      </rPr>
      <t>歷年女性主要癌症死亡原因死亡率</t>
    </r>
  </si>
  <si>
    <r>
      <rPr>
        <u val="single"/>
        <sz val="12"/>
        <color indexed="12"/>
        <rFont val="標楷體"/>
        <family val="4"/>
      </rPr>
      <t>表</t>
    </r>
    <r>
      <rPr>
        <u val="single"/>
        <sz val="12"/>
        <color indexed="12"/>
        <rFont val="Times New Roman"/>
        <family val="1"/>
      </rPr>
      <t xml:space="preserve">40    </t>
    </r>
    <r>
      <rPr>
        <u val="single"/>
        <sz val="12"/>
        <color indexed="12"/>
        <rFont val="標楷體"/>
        <family val="4"/>
      </rPr>
      <t>歷年事故傷害與蓄意自我傷害（自殺）死亡概況</t>
    </r>
  </si>
  <si>
    <r>
      <rPr>
        <u val="single"/>
        <sz val="12"/>
        <color indexed="12"/>
        <rFont val="標楷體"/>
        <family val="4"/>
      </rPr>
      <t>表</t>
    </r>
    <r>
      <rPr>
        <u val="single"/>
        <sz val="12"/>
        <color indexed="12"/>
        <rFont val="Times New Roman"/>
        <family val="1"/>
      </rPr>
      <t xml:space="preserve">41    </t>
    </r>
    <r>
      <rPr>
        <u val="single"/>
        <sz val="12"/>
        <color indexed="12"/>
        <rFont val="標楷體"/>
        <family val="4"/>
      </rPr>
      <t>歷年蓄意自我傷害（自殺）年齡別死亡率</t>
    </r>
  </si>
  <si>
    <r>
      <rPr>
        <u val="single"/>
        <sz val="12"/>
        <color indexed="12"/>
        <rFont val="標楷體"/>
        <family val="4"/>
      </rPr>
      <t>表</t>
    </r>
    <r>
      <rPr>
        <u val="single"/>
        <sz val="12"/>
        <color indexed="12"/>
        <rFont val="Times New Roman"/>
        <family val="1"/>
      </rPr>
      <t xml:space="preserve">42    </t>
    </r>
    <r>
      <rPr>
        <u val="single"/>
        <sz val="12"/>
        <color indexed="12"/>
        <rFont val="標楷體"/>
        <family val="4"/>
      </rPr>
      <t>歷年事故傷害年齡別死亡率</t>
    </r>
  </si>
  <si>
    <r>
      <rPr>
        <u val="single"/>
        <sz val="12"/>
        <color indexed="12"/>
        <rFont val="標楷體"/>
        <family val="4"/>
      </rPr>
      <t>表</t>
    </r>
    <r>
      <rPr>
        <u val="single"/>
        <sz val="12"/>
        <color indexed="12"/>
        <rFont val="Times New Roman"/>
        <family val="1"/>
      </rPr>
      <t xml:space="preserve">43    </t>
    </r>
    <r>
      <rPr>
        <u val="single"/>
        <sz val="12"/>
        <color indexed="12"/>
        <rFont val="標楷體"/>
        <family val="4"/>
      </rPr>
      <t>歷年運輸事故年齡別死亡率</t>
    </r>
  </si>
  <si>
    <r>
      <rPr>
        <u val="single"/>
        <sz val="12"/>
        <color indexed="12"/>
        <rFont val="標楷體"/>
        <family val="4"/>
      </rPr>
      <t>表</t>
    </r>
    <r>
      <rPr>
        <u val="single"/>
        <sz val="12"/>
        <color indexed="12"/>
        <rFont val="Times New Roman"/>
        <family val="1"/>
      </rPr>
      <t xml:space="preserve">44    </t>
    </r>
    <r>
      <rPr>
        <u val="single"/>
        <sz val="12"/>
        <color indexed="12"/>
        <rFont val="標楷體"/>
        <family val="4"/>
      </rPr>
      <t>歷年機動車事故年齡別死亡率</t>
    </r>
  </si>
  <si>
    <r>
      <rPr>
        <u val="single"/>
        <sz val="12"/>
        <color indexed="12"/>
        <rFont val="標楷體"/>
        <family val="4"/>
      </rPr>
      <t>表</t>
    </r>
    <r>
      <rPr>
        <u val="single"/>
        <sz val="12"/>
        <color indexed="12"/>
        <rFont val="Times New Roman"/>
        <family val="1"/>
      </rPr>
      <t xml:space="preserve">45    </t>
    </r>
    <r>
      <rPr>
        <u val="single"/>
        <sz val="12"/>
        <color indexed="12"/>
        <rFont val="標楷體"/>
        <family val="4"/>
      </rPr>
      <t>山地鄉主要死亡原因</t>
    </r>
  </si>
  <si>
    <r>
      <rPr>
        <u val="single"/>
        <sz val="12"/>
        <color indexed="12"/>
        <rFont val="標楷體"/>
        <family val="4"/>
      </rPr>
      <t>表</t>
    </r>
    <r>
      <rPr>
        <u val="single"/>
        <sz val="12"/>
        <color indexed="12"/>
        <rFont val="Times New Roman"/>
        <family val="1"/>
      </rPr>
      <t xml:space="preserve">46    </t>
    </r>
    <r>
      <rPr>
        <u val="single"/>
        <sz val="12"/>
        <color indexed="12"/>
        <rFont val="標楷體"/>
        <family val="4"/>
      </rPr>
      <t>主要死亡原因</t>
    </r>
    <r>
      <rPr>
        <u val="single"/>
        <sz val="12"/>
        <color indexed="12"/>
        <rFont val="Times New Roman"/>
        <family val="1"/>
      </rPr>
      <t>-</t>
    </r>
    <r>
      <rPr>
        <u val="single"/>
        <sz val="12"/>
        <color indexed="12"/>
        <rFont val="標楷體"/>
        <family val="4"/>
      </rPr>
      <t>按山地鄉、非山地鄉分</t>
    </r>
  </si>
  <si>
    <r>
      <rPr>
        <u val="single"/>
        <sz val="12"/>
        <color indexed="12"/>
        <rFont val="標楷體"/>
        <family val="4"/>
      </rPr>
      <t>表</t>
    </r>
    <r>
      <rPr>
        <u val="single"/>
        <sz val="12"/>
        <color indexed="12"/>
        <rFont val="Times New Roman"/>
        <family val="1"/>
      </rPr>
      <t xml:space="preserve">47    </t>
    </r>
    <r>
      <rPr>
        <u val="single"/>
        <sz val="12"/>
        <color indexed="12"/>
        <rFont val="標楷體"/>
        <family val="4"/>
      </rPr>
      <t>山地鄉主要癌症死因</t>
    </r>
  </si>
  <si>
    <r>
      <rPr>
        <u val="single"/>
        <sz val="12"/>
        <color indexed="12"/>
        <rFont val="標楷體"/>
        <family val="4"/>
      </rPr>
      <t>表</t>
    </r>
    <r>
      <rPr>
        <u val="single"/>
        <sz val="12"/>
        <color indexed="12"/>
        <rFont val="Times New Roman"/>
        <family val="1"/>
      </rPr>
      <t xml:space="preserve">48    </t>
    </r>
    <r>
      <rPr>
        <u val="single"/>
        <sz val="12"/>
        <color indexed="12"/>
        <rFont val="標楷體"/>
        <family val="4"/>
      </rPr>
      <t>主要癌症死亡原因</t>
    </r>
    <r>
      <rPr>
        <u val="single"/>
        <sz val="12"/>
        <color indexed="12"/>
        <rFont val="Times New Roman"/>
        <family val="1"/>
      </rPr>
      <t>-</t>
    </r>
    <r>
      <rPr>
        <u val="single"/>
        <sz val="12"/>
        <color indexed="12"/>
        <rFont val="標楷體"/>
        <family val="4"/>
      </rPr>
      <t>按山地鄉、非山地鄉分</t>
    </r>
  </si>
  <si>
    <t>肺 炎</t>
  </si>
  <si>
    <r>
      <t xml:space="preserve">              (2) </t>
    </r>
    <r>
      <rPr>
        <sz val="10"/>
        <rFont val="標楷體"/>
        <family val="4"/>
      </rPr>
      <t>本表資料自民國</t>
    </r>
    <r>
      <rPr>
        <sz val="10"/>
        <rFont val="Times New Roman"/>
        <family val="1"/>
      </rPr>
      <t>83</t>
    </r>
    <r>
      <rPr>
        <sz val="10"/>
        <rFont val="標楷體"/>
        <family val="4"/>
      </rPr>
      <t>年起含金門縣及連江縣。</t>
    </r>
  </si>
  <si>
    <r>
      <t xml:space="preserve">              (3) </t>
    </r>
    <r>
      <rPr>
        <sz val="10"/>
        <rFont val="標楷體"/>
        <family val="4"/>
      </rPr>
      <t>本表資料自民國</t>
    </r>
    <r>
      <rPr>
        <sz val="10"/>
        <rFont val="Times New Roman"/>
        <family val="1"/>
      </rPr>
      <t>97</t>
    </r>
    <r>
      <rPr>
        <sz val="10"/>
        <rFont val="標楷體"/>
        <family val="4"/>
      </rPr>
      <t>年起死因分類為</t>
    </r>
    <r>
      <rPr>
        <sz val="10"/>
        <rFont val="Times New Roman"/>
        <family val="1"/>
      </rPr>
      <t>ICD-10</t>
    </r>
    <r>
      <rPr>
        <sz val="10"/>
        <rFont val="標楷體"/>
        <family val="4"/>
      </rPr>
      <t>。</t>
    </r>
  </si>
  <si>
    <t>肺 炎</t>
  </si>
  <si>
    <r>
      <rPr>
        <sz val="12"/>
        <rFont val="標楷體"/>
        <family val="4"/>
      </rPr>
      <t>民國</t>
    </r>
    <r>
      <rPr>
        <sz val="12"/>
        <rFont val="Times New Roman"/>
        <family val="1"/>
      </rPr>
      <t>105年</t>
    </r>
  </si>
  <si>
    <t>附註：出生數按發生日期統計</t>
  </si>
  <si>
    <t>所有死亡原因</t>
  </si>
  <si>
    <t>附註: 1. 105年年中人口數計 23,515,946人,男性 11,715,659,女性 11,800,287人</t>
  </si>
  <si>
    <t>附註: 1. 105年年中人口數計 23,515,946人,男性 11,715,659,女性 11,800,287人</t>
  </si>
  <si>
    <t>附註: 1. 105年年中人口數計 23,515,946人,男性 11,715,659人,女性 11,800,287人</t>
  </si>
  <si>
    <r>
      <rPr>
        <sz val="10"/>
        <rFont val="Times New Roman"/>
        <family val="1"/>
      </rPr>
      <t xml:space="preserve">                     2.</t>
    </r>
    <r>
      <rPr>
        <sz val="10"/>
        <rFont val="標楷體"/>
        <family val="4"/>
      </rPr>
      <t>平均生命年數損失</t>
    </r>
    <r>
      <rPr>
        <sz val="10"/>
        <rFont val="Times New Roman"/>
        <family val="1"/>
      </rPr>
      <t>(AYLL)</t>
    </r>
    <r>
      <rPr>
        <sz val="10"/>
        <rFont val="標楷體"/>
        <family val="4"/>
      </rPr>
      <t>：潛在生命年數損失</t>
    </r>
    <r>
      <rPr>
        <sz val="10"/>
        <rFont val="Times New Roman"/>
        <family val="1"/>
      </rPr>
      <t>/</t>
    </r>
    <r>
      <rPr>
        <sz val="10"/>
        <rFont val="標楷體"/>
        <family val="4"/>
      </rPr>
      <t>該死因之死亡人數。</t>
    </r>
  </si>
  <si>
    <t xml:space="preserve">      2. 標準化死亡率係以2000年WHO之世界標準人口數為準</t>
  </si>
  <si>
    <t>附註: 3. 標準化死亡率係以2000年WHO之世界標準人口數為準</t>
  </si>
  <si>
    <t>附註：標準化死亡率係以2000年WHO之世界標準人口數為準</t>
  </si>
  <si>
    <t xml:space="preserve">      3. 標準化死亡率係以2000年WHO之世界標準人口數為準</t>
  </si>
  <si>
    <t>附註：(1) 標準化死亡率係以2000年WHO之世界標準人口數為準</t>
  </si>
  <si>
    <t>附註: 標準化死亡率係以2000年WHO之世界標準人口數為準</t>
  </si>
  <si>
    <t>附註: 1. 標準化死亡率係以2000年WHO之世界標準人口數為準</t>
  </si>
  <si>
    <t>死亡人數
增減百分比</t>
  </si>
  <si>
    <t>V01-X59, Y85-Y86</t>
  </si>
  <si>
    <t>表26 男性主要死亡原因－與上年比較</t>
  </si>
  <si>
    <t xml:space="preserve"> </t>
  </si>
  <si>
    <t>單位：人、每十萬人口、%</t>
  </si>
  <si>
    <t>ICD-10
國際死因
分類號碼</t>
  </si>
  <si>
    <t>民國105年</t>
  </si>
  <si>
    <t>民國104年</t>
  </si>
  <si>
    <t>死亡率</t>
  </si>
  <si>
    <t>標準化死亡率</t>
  </si>
  <si>
    <t>死亡人數
增減百分比</t>
  </si>
  <si>
    <t>每十萬人口</t>
  </si>
  <si>
    <t>死亡人數</t>
  </si>
  <si>
    <t>每十萬人口</t>
  </si>
  <si>
    <t>死亡人數</t>
  </si>
  <si>
    <t>增減
百分比</t>
  </si>
  <si>
    <t>每十萬人口增減數</t>
  </si>
  <si>
    <t>死亡率</t>
  </si>
  <si>
    <t>標準化
死亡率</t>
  </si>
  <si>
    <t>結構比
%</t>
  </si>
  <si>
    <t>附註: 1. 105年年中人口數計 23,515,946人,男性 11,715,659人,女性 11,800,287人</t>
  </si>
  <si>
    <t xml:space="preserve">      2. 104年年中人口數計 23,462,914人,男性 11,705,009人,女性 11,757,905人</t>
  </si>
  <si>
    <t>附註：(1) 標準化死亡率係以2000年WHO之世界標準人口數為準</t>
  </si>
  <si>
    <t xml:space="preserve">      (2) 本表資料自民國83年起含金門縣及連江縣</t>
  </si>
  <si>
    <t xml:space="preserve">      (3) 本表資料自民國97年起死因分類為ICD-10</t>
  </si>
  <si>
    <r>
      <rPr>
        <sz val="11"/>
        <rFont val="標楷體"/>
        <family val="4"/>
      </rPr>
      <t>民國</t>
    </r>
    <r>
      <rPr>
        <sz val="11"/>
        <rFont val="Times New Roman"/>
        <family val="1"/>
      </rPr>
      <t>105</t>
    </r>
    <r>
      <rPr>
        <sz val="11"/>
        <rFont val="標楷體"/>
        <family val="4"/>
      </rPr>
      <t>年</t>
    </r>
  </si>
  <si>
    <t xml:space="preserve">      (2) 本表資料自民國97年起死因分類為ICD-10。</t>
  </si>
  <si>
    <t xml:space="preserve">       (2) 本表資料自民國九十七年起死因分類為ICD-10。</t>
  </si>
  <si>
    <t>表24  十大死亡原因年齡別死亡率、死亡人數</t>
  </si>
  <si>
    <t>表24.十大死亡原因年齡別死亡率、死亡人數(續)</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</si>
</sst>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m&quot;月&quot;d&quot;日&quot;"/>
    <numFmt numFmtId="178" formatCode="0.0_);[Red]\(0.0\)"/>
    <numFmt numFmtId="179" formatCode="0_ "/>
    <numFmt numFmtId="180" formatCode="_(* #,##0.00_);_(* \(#,##0.00\);_(* &quot;-&quot;??_);_(@_)"/>
    <numFmt numFmtId="181" formatCode="&quot;$&quot;#,##0_);[Red]\(&quot;$&quot;#,##0\)"/>
    <numFmt numFmtId="182" formatCode="General_)"/>
    <numFmt numFmtId="183" formatCode="_(* #,##0_);_(* \(#,##0\);_(* &quot;-&quot;??_);_(@_)"/>
    <numFmt numFmtId="184" formatCode="_(* #,##0.0_);_(* \(#,##0.0\);_(* &quot;-&quot;??_);_(@_)"/>
    <numFmt numFmtId="185" formatCode="#,##0;[Red]#,##0"/>
    <numFmt numFmtId="186" formatCode="#,##0.0;[Red]#,##0.0"/>
    <numFmt numFmtId="187" formatCode="#,##0_ "/>
    <numFmt numFmtId="188" formatCode="0.0_ "/>
    <numFmt numFmtId="189" formatCode="_(* #,##0_);_(* \(#,##0\);_(* &quot;-&quot;_);_(@_)"/>
    <numFmt numFmtId="190" formatCode="#,##0.0_ "/>
    <numFmt numFmtId="191" formatCode="_-* #,##0.0_-;\-* #,##0.0_-;_-* &quot;-&quot;?_-;_-@_-"/>
    <numFmt numFmtId="192" formatCode="_(&quot;$&quot;* #,##0_);_(&quot;$&quot;* \(#,##0\);_(&quot;$&quot;* &quot;-&quot;_);_(@_)"/>
    <numFmt numFmtId="193" formatCode="_(&quot;$&quot;* #,##0.00_);_(&quot;$&quot;* \(#,##0.00\);_(&quot;$&quot;* &quot;-&quot;??_);_(@_)"/>
    <numFmt numFmtId="194" formatCode="0_)"/>
    <numFmt numFmtId="195" formatCode="#,##0.0"/>
    <numFmt numFmtId="196" formatCode="0.0;\-0.0;\-"/>
    <numFmt numFmtId="197" formatCode="#,##0.0_);[Red]\(#,##0.0\)"/>
    <numFmt numFmtId="198" formatCode="_(* #,##0.00000_);_(* \(#,##0.00000\);_(* &quot;-&quot;??_);_(@_)"/>
    <numFmt numFmtId="199" formatCode="0.0000000000000000_ "/>
    <numFmt numFmtId="200" formatCode="0.000000000000000_ "/>
    <numFmt numFmtId="201" formatCode="0.0000000000_ "/>
    <numFmt numFmtId="202" formatCode="&quot;Yes&quot;;&quot;Yes&quot;;&quot;No&quot;"/>
    <numFmt numFmtId="203" formatCode="&quot;True&quot;;&quot;True&quot;;&quot;False&quot;"/>
    <numFmt numFmtId="204" formatCode="&quot;On&quot;;&quot;On&quot;;&quot;Off&quot;"/>
    <numFmt numFmtId="205" formatCode="[$€-2]\ #,##0.00_);[Red]\([$€-2]\ #,##0.00\)"/>
    <numFmt numFmtId="206" formatCode="0.00_);[Red]\(0.00\)"/>
    <numFmt numFmtId="207" formatCode="#,##0.00;[Red]#,##0.00"/>
    <numFmt numFmtId="208" formatCode="#,##0.00_ "/>
    <numFmt numFmtId="209" formatCode="_-* #,##0.0_-;\-* #,##0.0_-;_-* &quot;-&quot;_-;_-@_-"/>
    <numFmt numFmtId="210" formatCode="0.000000"/>
    <numFmt numFmtId="211" formatCode="0.00000"/>
    <numFmt numFmtId="212" formatCode="0.0000"/>
    <numFmt numFmtId="213" formatCode="0.000"/>
    <numFmt numFmtId="214" formatCode="[$-404]AM/PM\ hh:mm:ss"/>
    <numFmt numFmtId="215" formatCode="#,##0.00_);[Red]\(#,##0.00\)"/>
    <numFmt numFmtId="216" formatCode="_-* #,##0.0_-;\-* #,##0.0_-;_-* &quot;-&quot;??_-;_-@_-"/>
    <numFmt numFmtId="217" formatCode="_-* #,##0_-;\-* #,##0_-;_-* &quot;-&quot;??_-;_-@_-"/>
    <numFmt numFmtId="218" formatCode="&quot;$&quot;#,##0.00_);[Red]\(&quot;$&quot;#,##0.00\)"/>
    <numFmt numFmtId="219" formatCode="#,##0.0_);\(#,##0.0\)"/>
    <numFmt numFmtId="220" formatCode="0_);[Red]\(0\)"/>
    <numFmt numFmtId="221" formatCode="0.0_);\(0.0\)"/>
    <numFmt numFmtId="222" formatCode="#,##0_);[Red]\(#,##0\)"/>
  </numFmts>
  <fonts count="99">
    <font>
      <sz val="12"/>
      <name val="新細明體"/>
      <family val="1"/>
    </font>
    <font>
      <sz val="9"/>
      <name val="新細明體"/>
      <family val="1"/>
    </font>
    <font>
      <sz val="18"/>
      <name val="標楷體"/>
      <family val="4"/>
    </font>
    <font>
      <sz val="18"/>
      <name val="Times New Roman"/>
      <family val="1"/>
    </font>
    <font>
      <sz val="12"/>
      <name val="華康隸書體W5"/>
      <family val="3"/>
    </font>
    <font>
      <sz val="12"/>
      <name val="標楷體"/>
      <family val="4"/>
    </font>
    <font>
      <sz val="10"/>
      <name val="華康隸書體W5"/>
      <family val="3"/>
    </font>
    <font>
      <sz val="12"/>
      <name val="圖龍中隸"/>
      <family val="3"/>
    </font>
    <font>
      <sz val="10"/>
      <name val="標楷體"/>
      <family val="4"/>
    </font>
    <font>
      <sz val="11"/>
      <name val="標楷體"/>
      <family val="4"/>
    </font>
    <font>
      <sz val="7"/>
      <name val="標楷體"/>
      <family val="4"/>
    </font>
    <font>
      <sz val="9"/>
      <name val="標楷體"/>
      <family val="4"/>
    </font>
    <font>
      <sz val="12"/>
      <name val="Times New Roman"/>
      <family val="1"/>
    </font>
    <font>
      <sz val="10"/>
      <name val="Times New Roman"/>
      <family val="1"/>
    </font>
    <font>
      <sz val="7"/>
      <name val="Times New Roman"/>
      <family val="1"/>
    </font>
    <font>
      <sz val="9"/>
      <name val="Times New Roman"/>
      <family val="1"/>
    </font>
    <font>
      <sz val="11"/>
      <name val="Times New Roman"/>
      <family val="1"/>
    </font>
    <font>
      <sz val="10"/>
      <name val="圖龍中楷"/>
      <family val="3"/>
    </font>
    <font>
      <sz val="11"/>
      <name val="圖龍中楷"/>
      <family val="3"/>
    </font>
    <font>
      <sz val="12"/>
      <color indexed="8"/>
      <name val="Times New Roman"/>
      <family val="1"/>
    </font>
    <font>
      <sz val="11"/>
      <name val="華康隸書體W5"/>
      <family val="3"/>
    </font>
    <font>
      <sz val="10"/>
      <name val="圖龍中隸"/>
      <family val="3"/>
    </font>
    <font>
      <sz val="11"/>
      <name val="圖龍中隸"/>
      <family val="3"/>
    </font>
    <font>
      <sz val="7"/>
      <name val="華康隸書體W5"/>
      <family val="1"/>
    </font>
    <font>
      <sz val="12"/>
      <color indexed="8"/>
      <name val="新細明體"/>
      <family val="1"/>
    </font>
    <font>
      <sz val="12"/>
      <name val="Courier"/>
      <family val="3"/>
    </font>
    <font>
      <sz val="12"/>
      <name val="圖龍中楷"/>
      <family val="3"/>
    </font>
    <font>
      <sz val="10"/>
      <name val="新細明體"/>
      <family val="1"/>
    </font>
    <font>
      <sz val="11"/>
      <name val="新細明體"/>
      <family val="1"/>
    </font>
    <font>
      <b/>
      <sz val="12"/>
      <name val="Times New Roman"/>
      <family val="1"/>
    </font>
    <font>
      <b/>
      <sz val="12"/>
      <name val="標楷體"/>
      <family val="4"/>
    </font>
    <font>
      <sz val="8"/>
      <name val="Times New Roman"/>
      <family val="1"/>
    </font>
    <font>
      <sz val="8"/>
      <name val="圖龍中楷"/>
      <family val="3"/>
    </font>
    <font>
      <b/>
      <sz val="12"/>
      <name val="華康隸書體W5(P)"/>
      <family val="1"/>
    </font>
    <font>
      <sz val="14"/>
      <name val="華康隸書體W5"/>
      <family val="3"/>
    </font>
    <font>
      <sz val="8"/>
      <name val="華康隸書體W5"/>
      <family val="3"/>
    </font>
    <font>
      <sz val="8"/>
      <name val="標楷體"/>
      <family val="4"/>
    </font>
    <font>
      <sz val="18"/>
      <name val="華康隸書體W5"/>
      <family val="3"/>
    </font>
    <font>
      <sz val="11"/>
      <name val="Courier"/>
      <family val="3"/>
    </font>
    <font>
      <u val="single"/>
      <sz val="12"/>
      <color indexed="12"/>
      <name val="Times New Roman"/>
      <family val="1"/>
    </font>
    <font>
      <u val="single"/>
      <sz val="12"/>
      <color indexed="12"/>
      <name val="標楷體"/>
      <family val="4"/>
    </font>
    <font>
      <sz val="9"/>
      <name val="華康隸書體W5"/>
      <family val="3"/>
    </font>
    <font>
      <sz val="8"/>
      <name val="新細明體"/>
      <family val="1"/>
    </font>
    <font>
      <sz val="8"/>
      <name val="圖龍中隸"/>
      <family val="3"/>
    </font>
    <font>
      <b/>
      <sz val="10"/>
      <name val="標楷體"/>
      <family val="4"/>
    </font>
    <font>
      <sz val="10"/>
      <name val="Arial"/>
      <family val="2"/>
    </font>
    <font>
      <b/>
      <sz val="12"/>
      <name val="Helvetica"/>
      <family val="2"/>
    </font>
    <font>
      <b/>
      <sz val="18"/>
      <name val="Arial"/>
      <family val="2"/>
    </font>
    <font>
      <b/>
      <sz val="12"/>
      <name val="Arial"/>
      <family val="2"/>
    </font>
    <font>
      <sz val="9"/>
      <name val="Helvetica"/>
      <family val="2"/>
    </font>
    <font>
      <b/>
      <i/>
      <sz val="9"/>
      <name val="Helvetica"/>
      <family val="2"/>
    </font>
    <font>
      <sz val="11"/>
      <name val="Times"/>
      <family val="1"/>
    </font>
    <font>
      <sz val="12"/>
      <name val="細明體"/>
      <family val="3"/>
    </font>
    <font>
      <sz val="12"/>
      <name val="Arial"/>
      <family val="2"/>
    </font>
    <font>
      <sz val="12"/>
      <name val="Times"/>
      <family val="1"/>
    </font>
    <font>
      <sz val="8"/>
      <name val="Times"/>
      <family val="1"/>
    </font>
    <font>
      <sz val="10"/>
      <color indexed="9"/>
      <name val="標楷體"/>
      <family val="4"/>
    </font>
    <font>
      <sz val="6"/>
      <name val="Times New Roman"/>
      <family val="1"/>
    </font>
    <font>
      <sz val="6"/>
      <name val="Times"/>
      <family val="1"/>
    </font>
    <font>
      <sz val="8.5"/>
      <name val="Times New Roman"/>
      <family val="1"/>
    </font>
    <font>
      <sz val="8"/>
      <name val="細明體"/>
      <family val="3"/>
    </font>
    <font>
      <sz val="12"/>
      <color indexed="9"/>
      <name val="新細明體"/>
      <family val="1"/>
    </font>
    <font>
      <u val="single"/>
      <sz val="10.8"/>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2"/>
      <color theme="1"/>
      <name val="Calibri"/>
      <family val="1"/>
    </font>
    <font>
      <sz val="12"/>
      <color theme="0"/>
      <name val="Calibri"/>
      <family val="1"/>
    </font>
    <font>
      <u val="single"/>
      <sz val="10.8"/>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0"/>
      <color theme="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color indexed="63"/>
      </left>
      <right>
        <color indexed="63"/>
      </right>
      <top style="thin"/>
      <bottom>
        <color indexed="63"/>
      </bottom>
    </border>
    <border>
      <left/>
      <right/>
      <top style="double">
        <color indexed="63"/>
      </top>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hair"/>
      <top>
        <color indexed="63"/>
      </top>
      <bottom style="thin"/>
    </border>
    <border>
      <left style="hair"/>
      <right>
        <color indexed="63"/>
      </right>
      <top>
        <color indexed="63"/>
      </top>
      <bottom style="thin"/>
    </border>
  </borders>
  <cellStyleXfs count="1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3" fontId="45" fillId="0" borderId="0" applyFont="0" applyFill="0" applyBorder="0" applyAlignment="0" applyProtection="0"/>
    <xf numFmtId="192" fontId="13" fillId="0" borderId="0" applyFont="0" applyFill="0" applyBorder="0" applyAlignment="0" applyProtection="0"/>
    <xf numFmtId="193" fontId="13" fillId="0" borderId="0" applyFont="0" applyFill="0" applyBorder="0" applyAlignment="0" applyProtection="0"/>
    <xf numFmtId="5" fontId="45" fillId="0" borderId="0" applyFont="0" applyFill="0" applyBorder="0" applyAlignment="0" applyProtection="0"/>
    <xf numFmtId="14" fontId="45" fillId="0" borderId="0" applyFont="0" applyFill="0" applyBorder="0" applyAlignment="0" applyProtection="0"/>
    <xf numFmtId="2" fontId="45" fillId="0" borderId="0" applyFont="0" applyFill="0" applyBorder="0" applyAlignment="0" applyProtection="0"/>
    <xf numFmtId="194" fontId="46" fillId="0" borderId="1" applyNumberFormat="0" applyFill="0" applyBorder="0" applyProtection="0">
      <alignment horizontal="left"/>
    </xf>
    <xf numFmtId="0" fontId="47" fillId="0" borderId="0" applyNumberFormat="0" applyFont="0" applyFill="0" applyAlignment="0" applyProtection="0"/>
    <xf numFmtId="0" fontId="48" fillId="0" borderId="0" applyNumberFormat="0" applyFont="0" applyFill="0" applyAlignment="0" applyProtection="0"/>
    <xf numFmtId="0" fontId="13" fillId="0" borderId="0">
      <alignment/>
      <protection/>
    </xf>
    <xf numFmtId="10" fontId="45" fillId="0" borderId="0" applyFont="0" applyFill="0" applyBorder="0" applyAlignment="0" applyProtection="0"/>
    <xf numFmtId="194" fontId="49" fillId="0" borderId="1" applyNumberFormat="0" applyFill="0" applyBorder="0" applyProtection="0">
      <alignment horizontal="left"/>
    </xf>
    <xf numFmtId="194" fontId="49" fillId="0" borderId="1" applyNumberFormat="0" applyFill="0" applyBorder="0" applyProtection="0">
      <alignment horizontal="right"/>
    </xf>
    <xf numFmtId="0" fontId="45" fillId="0" borderId="2" applyNumberFormat="0" applyFont="0" applyBorder="0" applyAlignment="0" applyProtection="0"/>
    <xf numFmtId="194" fontId="50" fillId="0" borderId="0" applyNumberFormat="0" applyFill="0" applyBorder="0" applyAlignment="0" applyProtection="0"/>
    <xf numFmtId="0" fontId="79" fillId="0" borderId="0">
      <alignment vertical="center"/>
      <protection/>
    </xf>
    <xf numFmtId="0" fontId="0" fillId="0" borderId="0">
      <alignment/>
      <protection/>
    </xf>
    <xf numFmtId="0" fontId="79" fillId="0" borderId="0">
      <alignment vertical="center"/>
      <protection/>
    </xf>
    <xf numFmtId="0" fontId="0" fillId="0" borderId="0">
      <alignment/>
      <protection/>
    </xf>
    <xf numFmtId="0" fontId="79" fillId="0" borderId="0">
      <alignment vertical="center"/>
      <protection/>
    </xf>
    <xf numFmtId="0" fontId="0" fillId="0" borderId="0">
      <alignment/>
      <protection/>
    </xf>
    <xf numFmtId="0" fontId="79" fillId="0" borderId="0">
      <alignment vertical="center"/>
      <protection/>
    </xf>
    <xf numFmtId="0" fontId="25" fillId="0" borderId="0">
      <alignment/>
      <protection/>
    </xf>
    <xf numFmtId="0" fontId="0" fillId="0" borderId="0">
      <alignment vertical="center"/>
      <protection/>
    </xf>
    <xf numFmtId="0" fontId="79" fillId="0" borderId="0">
      <alignment vertical="center"/>
      <protection/>
    </xf>
    <xf numFmtId="0" fontId="79" fillId="0" borderId="0">
      <alignment vertical="center"/>
      <protection/>
    </xf>
    <xf numFmtId="0" fontId="24" fillId="0" borderId="0">
      <alignment vertical="center"/>
      <protection/>
    </xf>
    <xf numFmtId="0" fontId="79"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79" fillId="0" borderId="0">
      <alignment vertical="center"/>
      <protection/>
    </xf>
    <xf numFmtId="0" fontId="0" fillId="0" borderId="0">
      <alignment/>
      <protection/>
    </xf>
    <xf numFmtId="0" fontId="79" fillId="0" borderId="0">
      <alignment vertical="center"/>
      <protection/>
    </xf>
    <xf numFmtId="0" fontId="0" fillId="0" borderId="0">
      <alignment/>
      <protection/>
    </xf>
    <xf numFmtId="0" fontId="79" fillId="0" borderId="0">
      <alignment vertical="center"/>
      <protection/>
    </xf>
    <xf numFmtId="0" fontId="0" fillId="0" borderId="0">
      <alignment/>
      <protection/>
    </xf>
    <xf numFmtId="0" fontId="79" fillId="0" borderId="0">
      <alignment vertical="center"/>
      <protection/>
    </xf>
    <xf numFmtId="0" fontId="0" fillId="0" borderId="0">
      <alignment/>
      <protection/>
    </xf>
    <xf numFmtId="0" fontId="79" fillId="0" borderId="0">
      <alignment vertical="center"/>
      <protection/>
    </xf>
    <xf numFmtId="0" fontId="0" fillId="0" borderId="0">
      <alignment/>
      <protection/>
    </xf>
    <xf numFmtId="0" fontId="7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25" fillId="0" borderId="0">
      <alignment/>
      <protection/>
    </xf>
    <xf numFmtId="0" fontId="12" fillId="0" borderId="0">
      <alignment/>
      <protection/>
    </xf>
    <xf numFmtId="43" fontId="0" fillId="0" borderId="0" applyFont="0" applyFill="0" applyBorder="0" applyAlignment="0" applyProtection="0"/>
    <xf numFmtId="43" fontId="7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79" fillId="0" borderId="0" applyFont="0" applyFill="0" applyBorder="0" applyAlignment="0" applyProtection="0"/>
    <xf numFmtId="180" fontId="12" fillId="0" borderId="0" applyFont="0" applyFill="0" applyBorder="0" applyAlignment="0" applyProtection="0"/>
    <xf numFmtId="0" fontId="81" fillId="0" borderId="0" applyNumberFormat="0" applyFill="0" applyBorder="0" applyAlignment="0" applyProtection="0"/>
    <xf numFmtId="0" fontId="82" fillId="20" borderId="0" applyNumberFormat="0" applyBorder="0" applyAlignment="0" applyProtection="0"/>
    <xf numFmtId="0" fontId="83" fillId="0" borderId="3" applyNumberFormat="0" applyFill="0" applyAlignment="0" applyProtection="0"/>
    <xf numFmtId="0" fontId="84" fillId="21" borderId="0" applyNumberFormat="0" applyBorder="0" applyAlignment="0" applyProtection="0"/>
    <xf numFmtId="9" fontId="0" fillId="0" borderId="0" applyFont="0" applyFill="0" applyBorder="0" applyAlignment="0" applyProtection="0"/>
    <xf numFmtId="0" fontId="85"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81" fontId="25" fillId="0" borderId="0" applyFont="0" applyFill="0" applyBorder="0" applyAlignment="0" applyProtection="0"/>
    <xf numFmtId="0" fontId="86" fillId="0" borderId="5" applyNumberFormat="0" applyFill="0" applyAlignment="0" applyProtection="0"/>
    <xf numFmtId="0" fontId="0" fillId="23" borderId="6" applyNumberFormat="0" applyFont="0" applyAlignment="0" applyProtection="0"/>
    <xf numFmtId="0" fontId="39" fillId="0" borderId="0" applyNumberFormat="0" applyFill="0" applyBorder="0" applyAlignment="0" applyProtection="0"/>
    <xf numFmtId="0" fontId="87" fillId="0" borderId="0" applyNumberFormat="0" applyFill="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90" fillId="0" borderId="8" applyNumberFormat="0" applyFill="0" applyAlignment="0" applyProtection="0"/>
    <xf numFmtId="0" fontId="91" fillId="0" borderId="9" applyNumberFormat="0" applyFill="0" applyAlignment="0" applyProtection="0"/>
    <xf numFmtId="0" fontId="91" fillId="0" borderId="0" applyNumberFormat="0" applyFill="0" applyBorder="0" applyAlignment="0" applyProtection="0"/>
    <xf numFmtId="0" fontId="92" fillId="30" borderId="4" applyNumberFormat="0" applyAlignment="0" applyProtection="0"/>
    <xf numFmtId="0" fontId="93" fillId="22" borderId="10" applyNumberFormat="0" applyAlignment="0" applyProtection="0"/>
    <xf numFmtId="0" fontId="94" fillId="31" borderId="11" applyNumberFormat="0" applyAlignment="0" applyProtection="0"/>
    <xf numFmtId="0" fontId="95" fillId="32" borderId="0" applyNumberFormat="0" applyBorder="0" applyAlignment="0" applyProtection="0"/>
    <xf numFmtId="0" fontId="96" fillId="0" borderId="0" applyNumberFormat="0" applyFill="0" applyBorder="0" applyAlignment="0" applyProtection="0"/>
  </cellStyleXfs>
  <cellXfs count="1334">
    <xf numFmtId="0" fontId="0" fillId="0" borderId="0" xfId="0" applyAlignment="1">
      <alignment vertical="center"/>
    </xf>
    <xf numFmtId="0" fontId="5" fillId="0" borderId="0" xfId="0" applyFont="1" applyAlignment="1">
      <alignment vertical="center"/>
    </xf>
    <xf numFmtId="0" fontId="40" fillId="0" borderId="0" xfId="106" applyFont="1" applyFill="1" applyAlignment="1" applyProtection="1">
      <alignment vertical="center"/>
      <protection/>
    </xf>
    <xf numFmtId="0" fontId="30" fillId="0" borderId="0" xfId="0" applyFont="1" applyBorder="1" applyAlignment="1">
      <alignment horizontal="left" vertical="center"/>
    </xf>
    <xf numFmtId="0" fontId="28" fillId="0" borderId="0" xfId="0" applyFont="1" applyAlignment="1">
      <alignment vertical="center"/>
    </xf>
    <xf numFmtId="0" fontId="2" fillId="33" borderId="0" xfId="0" applyFont="1" applyFill="1" applyAlignment="1">
      <alignment horizontal="centerContinuous" vertical="center"/>
    </xf>
    <xf numFmtId="0" fontId="5" fillId="33" borderId="0" xfId="0" applyFont="1" applyFill="1" applyAlignment="1">
      <alignment horizontal="centerContinuous" vertical="center"/>
    </xf>
    <xf numFmtId="0" fontId="4" fillId="33" borderId="0" xfId="0" applyFont="1" applyFill="1" applyAlignment="1">
      <alignment horizontal="centerContinuous" vertical="center"/>
    </xf>
    <xf numFmtId="0" fontId="4" fillId="33" borderId="0" xfId="0" applyFont="1" applyFill="1" applyAlignment="1">
      <alignment vertical="center"/>
    </xf>
    <xf numFmtId="0" fontId="35" fillId="33" borderId="0" xfId="0" applyFont="1" applyFill="1" applyAlignment="1">
      <alignment horizontal="centerContinuous" vertical="center"/>
    </xf>
    <xf numFmtId="0" fontId="9" fillId="33" borderId="0" xfId="0" applyFont="1" applyFill="1" applyAlignment="1">
      <alignment horizontal="centerContinuous" vertical="center"/>
    </xf>
    <xf numFmtId="0" fontId="20" fillId="33" borderId="0" xfId="0" applyFont="1" applyFill="1" applyAlignment="1">
      <alignment horizontal="centerContinuous" vertical="center"/>
    </xf>
    <xf numFmtId="0" fontId="31" fillId="33" borderId="0" xfId="0" applyFont="1" applyFill="1" applyAlignment="1">
      <alignment vertical="center"/>
    </xf>
    <xf numFmtId="0" fontId="9" fillId="33" borderId="0" xfId="0" applyFont="1" applyFill="1" applyAlignment="1">
      <alignment vertical="center"/>
    </xf>
    <xf numFmtId="0" fontId="42" fillId="33" borderId="0" xfId="0" applyFont="1" applyFill="1" applyAlignment="1">
      <alignment vertical="center"/>
    </xf>
    <xf numFmtId="0" fontId="5" fillId="33" borderId="0" xfId="0" applyFont="1" applyFill="1" applyAlignment="1">
      <alignment vertical="center"/>
    </xf>
    <xf numFmtId="0" fontId="8" fillId="33" borderId="12" xfId="0" applyFont="1" applyFill="1" applyBorder="1" applyAlignment="1">
      <alignment horizontal="center" vertical="center"/>
    </xf>
    <xf numFmtId="0" fontId="8" fillId="33" borderId="1" xfId="0" applyFont="1" applyFill="1" applyBorder="1" applyAlignment="1">
      <alignment vertical="center"/>
    </xf>
    <xf numFmtId="14" fontId="8" fillId="33" borderId="1" xfId="0" applyNumberFormat="1" applyFont="1" applyFill="1" applyBorder="1" applyAlignment="1">
      <alignment vertical="center"/>
    </xf>
    <xf numFmtId="0" fontId="8" fillId="33" borderId="12" xfId="0" applyFont="1" applyFill="1" applyBorder="1" applyAlignment="1">
      <alignment vertical="center"/>
    </xf>
    <xf numFmtId="0" fontId="44" fillId="33" borderId="1" xfId="0" applyFont="1" applyFill="1" applyBorder="1" applyAlignment="1">
      <alignment horizontal="center" vertical="center"/>
    </xf>
    <xf numFmtId="0" fontId="44" fillId="33" borderId="12" xfId="0" applyFont="1" applyFill="1" applyBorder="1" applyAlignment="1">
      <alignment horizontal="left" vertical="center"/>
    </xf>
    <xf numFmtId="0" fontId="44" fillId="33" borderId="1" xfId="0" applyFont="1" applyFill="1" applyBorder="1" applyAlignment="1">
      <alignment horizontal="left" vertical="center"/>
    </xf>
    <xf numFmtId="0" fontId="8" fillId="33" borderId="1" xfId="0" applyFont="1" applyFill="1" applyBorder="1" applyAlignment="1">
      <alignment horizontal="center" vertical="center"/>
    </xf>
    <xf numFmtId="0" fontId="8" fillId="33" borderId="0" xfId="0" applyFont="1" applyFill="1" applyAlignment="1">
      <alignment vertical="center"/>
    </xf>
    <xf numFmtId="0" fontId="8" fillId="33" borderId="0" xfId="0" applyFont="1" applyFill="1" applyAlignment="1">
      <alignment vertical="center"/>
    </xf>
    <xf numFmtId="0" fontId="8" fillId="33" borderId="13" xfId="0" applyFont="1" applyFill="1" applyBorder="1" applyAlignment="1">
      <alignment vertical="center"/>
    </xf>
    <xf numFmtId="0" fontId="13" fillId="33" borderId="1" xfId="0" applyFont="1" applyFill="1" applyBorder="1" applyAlignment="1">
      <alignment horizontal="center" vertical="center"/>
    </xf>
    <xf numFmtId="0" fontId="8" fillId="33" borderId="14" xfId="0" applyFont="1" applyFill="1" applyBorder="1" applyAlignment="1">
      <alignment vertical="center"/>
    </xf>
    <xf numFmtId="14" fontId="8" fillId="33" borderId="12" xfId="0" applyNumberFormat="1" applyFont="1" applyFill="1" applyBorder="1" applyAlignment="1">
      <alignment horizontal="center" vertical="center"/>
    </xf>
    <xf numFmtId="0" fontId="8" fillId="33" borderId="0" xfId="0" applyFont="1" applyFill="1" applyAlignment="1">
      <alignment horizontal="center" vertical="center"/>
    </xf>
    <xf numFmtId="0" fontId="8" fillId="33" borderId="15" xfId="0" applyFont="1" applyFill="1" applyBorder="1" applyAlignment="1">
      <alignment horizontal="center" vertical="center"/>
    </xf>
    <xf numFmtId="0" fontId="8" fillId="33" borderId="13" xfId="0" applyFont="1" applyFill="1" applyBorder="1" applyAlignment="1">
      <alignment horizontal="center" vertical="center"/>
    </xf>
    <xf numFmtId="14" fontId="8" fillId="33" borderId="13"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vertical="center"/>
    </xf>
    <xf numFmtId="14" fontId="8" fillId="33" borderId="16" xfId="0" applyNumberFormat="1" applyFont="1" applyFill="1" applyBorder="1" applyAlignment="1">
      <alignment horizontal="center" vertical="center"/>
    </xf>
    <xf numFmtId="0" fontId="13" fillId="33" borderId="0" xfId="0" applyFont="1" applyFill="1" applyAlignment="1">
      <alignment vertical="center"/>
    </xf>
    <xf numFmtId="0" fontId="5" fillId="33" borderId="0" xfId="0" applyFont="1" applyFill="1" applyAlignment="1">
      <alignment vertical="center"/>
    </xf>
    <xf numFmtId="0" fontId="8" fillId="33" borderId="13" xfId="0" applyFont="1" applyFill="1" applyBorder="1" applyAlignment="1" applyProtection="1">
      <alignment horizontal="center" vertical="center"/>
      <protection locked="0"/>
    </xf>
    <xf numFmtId="49" fontId="31" fillId="33" borderId="0" xfId="0" applyNumberFormat="1" applyFont="1" applyFill="1" applyAlignment="1" applyProtection="1">
      <alignment horizontal="center" vertical="center" wrapText="1"/>
      <protection locked="0"/>
    </xf>
    <xf numFmtId="0" fontId="11" fillId="33" borderId="13" xfId="0" applyFont="1" applyFill="1" applyBorder="1" applyAlignment="1" applyProtection="1">
      <alignment vertical="center" wrapText="1"/>
      <protection locked="0"/>
    </xf>
    <xf numFmtId="3" fontId="13" fillId="33" borderId="0" xfId="0" applyNumberFormat="1" applyFont="1" applyFill="1" applyAlignment="1">
      <alignment vertical="center"/>
    </xf>
    <xf numFmtId="176" fontId="13" fillId="33" borderId="0" xfId="0" applyNumberFormat="1" applyFont="1" applyFill="1" applyBorder="1" applyAlignment="1" applyProtection="1">
      <alignment vertical="center"/>
      <protection locked="0"/>
    </xf>
    <xf numFmtId="176" fontId="13" fillId="33" borderId="13" xfId="0" applyNumberFormat="1" applyFont="1" applyFill="1" applyBorder="1" applyAlignment="1" applyProtection="1">
      <alignment vertical="center"/>
      <protection locked="0"/>
    </xf>
    <xf numFmtId="176" fontId="13" fillId="33" borderId="0" xfId="0" applyNumberFormat="1" applyFont="1" applyFill="1" applyAlignment="1" applyProtection="1">
      <alignment vertical="center"/>
      <protection locked="0"/>
    </xf>
    <xf numFmtId="0" fontId="13" fillId="33" borderId="13" xfId="0" applyFont="1" applyFill="1" applyBorder="1" applyAlignment="1" applyProtection="1">
      <alignment horizontal="center" vertical="center"/>
      <protection locked="0"/>
    </xf>
    <xf numFmtId="49" fontId="31" fillId="33" borderId="0" xfId="0" applyNumberFormat="1" applyFont="1" applyFill="1" applyAlignment="1" applyProtection="1" quotePrefix="1">
      <alignment horizontal="center" vertical="center" wrapText="1"/>
      <protection locked="0"/>
    </xf>
    <xf numFmtId="0" fontId="31" fillId="33" borderId="0" xfId="0" applyNumberFormat="1" applyFont="1" applyFill="1" applyAlignment="1" applyProtection="1">
      <alignment horizontal="center" vertical="center" wrapText="1"/>
      <protection locked="0"/>
    </xf>
    <xf numFmtId="0" fontId="11" fillId="33" borderId="13" xfId="0" applyNumberFormat="1" applyFont="1" applyFill="1" applyBorder="1" applyAlignment="1" applyProtection="1">
      <alignment vertical="center" wrapText="1"/>
      <protection locked="0"/>
    </xf>
    <xf numFmtId="3" fontId="13" fillId="33" borderId="0" xfId="0" applyNumberFormat="1" applyFont="1" applyFill="1" applyBorder="1" applyAlignment="1" applyProtection="1">
      <alignment vertical="center"/>
      <protection locked="0"/>
    </xf>
    <xf numFmtId="176" fontId="13" fillId="33" borderId="16" xfId="0" applyNumberFormat="1" applyFont="1" applyFill="1" applyBorder="1" applyAlignment="1" applyProtection="1">
      <alignment vertical="center"/>
      <protection locked="0"/>
    </xf>
    <xf numFmtId="0" fontId="13" fillId="33" borderId="12" xfId="0" applyFont="1" applyFill="1" applyBorder="1" applyAlignment="1" applyProtection="1">
      <alignment horizontal="center" vertical="center"/>
      <protection locked="0"/>
    </xf>
    <xf numFmtId="0" fontId="31" fillId="33" borderId="1" xfId="0" applyNumberFormat="1" applyFont="1" applyFill="1" applyBorder="1" applyAlignment="1" applyProtection="1">
      <alignment horizontal="center" vertical="center" wrapText="1"/>
      <protection locked="0"/>
    </xf>
    <xf numFmtId="0" fontId="11" fillId="33" borderId="12" xfId="0" applyNumberFormat="1" applyFont="1" applyFill="1" applyBorder="1" applyAlignment="1" applyProtection="1">
      <alignment vertical="center" wrapText="1"/>
      <protection locked="0"/>
    </xf>
    <xf numFmtId="3" fontId="13" fillId="33" borderId="1" xfId="0" applyNumberFormat="1" applyFont="1" applyFill="1" applyBorder="1" applyAlignment="1" applyProtection="1">
      <alignment vertical="center"/>
      <protection locked="0"/>
    </xf>
    <xf numFmtId="176" fontId="13" fillId="33" borderId="1" xfId="0" applyNumberFormat="1" applyFont="1" applyFill="1" applyBorder="1" applyAlignment="1" applyProtection="1">
      <alignment vertical="center"/>
      <protection locked="0"/>
    </xf>
    <xf numFmtId="176" fontId="13" fillId="33" borderId="12" xfId="0" applyNumberFormat="1" applyFont="1" applyFill="1" applyBorder="1" applyAlignment="1" applyProtection="1">
      <alignment vertical="center"/>
      <protection locked="0"/>
    </xf>
    <xf numFmtId="0" fontId="13" fillId="33" borderId="16" xfId="0" applyFont="1" applyFill="1" applyBorder="1" applyAlignment="1" applyProtection="1">
      <alignment horizontal="center" vertical="center"/>
      <protection locked="0"/>
    </xf>
    <xf numFmtId="49" fontId="31" fillId="33" borderId="19" xfId="0" applyNumberFormat="1" applyFont="1" applyFill="1" applyBorder="1" applyAlignment="1" applyProtection="1" quotePrefix="1">
      <alignment horizontal="center" vertical="center" wrapText="1"/>
      <protection locked="0"/>
    </xf>
    <xf numFmtId="0" fontId="11" fillId="33" borderId="16" xfId="0" applyFont="1" applyFill="1" applyBorder="1" applyAlignment="1" applyProtection="1">
      <alignment vertical="center" wrapText="1"/>
      <protection locked="0"/>
    </xf>
    <xf numFmtId="3" fontId="13" fillId="33" borderId="19" xfId="0" applyNumberFormat="1" applyFont="1" applyFill="1" applyBorder="1" applyAlignment="1">
      <alignment vertical="center"/>
    </xf>
    <xf numFmtId="176" fontId="13" fillId="33" borderId="17" xfId="0" applyNumberFormat="1" applyFont="1" applyFill="1" applyBorder="1" applyAlignment="1" applyProtection="1">
      <alignment vertical="center"/>
      <protection locked="0"/>
    </xf>
    <xf numFmtId="3" fontId="13" fillId="33" borderId="17" xfId="0" applyNumberFormat="1" applyFont="1" applyFill="1" applyBorder="1" applyAlignment="1">
      <alignment vertical="center"/>
    </xf>
    <xf numFmtId="0" fontId="13" fillId="33" borderId="0" xfId="0" applyFont="1" applyFill="1" applyBorder="1" applyAlignment="1">
      <alignment vertical="center"/>
    </xf>
    <xf numFmtId="0" fontId="11" fillId="33" borderId="0" xfId="0" applyFont="1" applyFill="1" applyAlignment="1">
      <alignment vertical="center"/>
    </xf>
    <xf numFmtId="0" fontId="35" fillId="33" borderId="0" xfId="0" applyFont="1" applyFill="1" applyAlignment="1">
      <alignment vertical="center"/>
    </xf>
    <xf numFmtId="0" fontId="41" fillId="33" borderId="0" xfId="0" applyFont="1" applyFill="1" applyAlignment="1">
      <alignment vertical="center"/>
    </xf>
    <xf numFmtId="0" fontId="21" fillId="33" borderId="0" xfId="0" applyFont="1" applyFill="1" applyAlignment="1">
      <alignment vertical="center"/>
    </xf>
    <xf numFmtId="0" fontId="22" fillId="33" borderId="0" xfId="0" applyFont="1" applyFill="1" applyAlignment="1">
      <alignment vertical="center"/>
    </xf>
    <xf numFmtId="0" fontId="43" fillId="33" borderId="0" xfId="0" applyFont="1" applyFill="1" applyAlignment="1">
      <alignment vertical="center"/>
    </xf>
    <xf numFmtId="49" fontId="4" fillId="33" borderId="0" xfId="0" applyNumberFormat="1" applyFont="1" applyFill="1" applyAlignment="1">
      <alignment horizontal="centerContinuous" vertical="center"/>
    </xf>
    <xf numFmtId="0" fontId="4" fillId="33" borderId="0" xfId="0" applyFont="1" applyFill="1" applyAlignment="1">
      <alignment vertical="center"/>
    </xf>
    <xf numFmtId="0" fontId="8" fillId="33" borderId="12" xfId="0" applyFont="1" applyFill="1" applyBorder="1" applyAlignment="1">
      <alignment horizontal="right" vertical="center"/>
    </xf>
    <xf numFmtId="49" fontId="8" fillId="33" borderId="1" xfId="0" applyNumberFormat="1" applyFont="1" applyFill="1" applyBorder="1" applyAlignment="1">
      <alignment vertical="center"/>
    </xf>
    <xf numFmtId="0" fontId="8" fillId="33" borderId="13" xfId="0" applyFont="1" applyFill="1" applyBorder="1" applyAlignment="1">
      <alignment horizontal="right" vertical="center"/>
    </xf>
    <xf numFmtId="0" fontId="8" fillId="33" borderId="15" xfId="0" applyFont="1" applyFill="1" applyBorder="1" applyAlignment="1">
      <alignment vertical="center"/>
    </xf>
    <xf numFmtId="0" fontId="12" fillId="33" borderId="0" xfId="0" applyFont="1" applyFill="1" applyAlignment="1">
      <alignment vertical="center"/>
    </xf>
    <xf numFmtId="0" fontId="16" fillId="33" borderId="0" xfId="0" applyFont="1" applyFill="1" applyAlignment="1">
      <alignment vertical="center"/>
    </xf>
    <xf numFmtId="0" fontId="16" fillId="33" borderId="0" xfId="0" applyFont="1" applyFill="1" applyBorder="1" applyAlignment="1">
      <alignment vertical="center"/>
    </xf>
    <xf numFmtId="0" fontId="22" fillId="33" borderId="0" xfId="0" applyFont="1" applyFill="1" applyAlignment="1">
      <alignment vertical="center"/>
    </xf>
    <xf numFmtId="178" fontId="4" fillId="33" borderId="0" xfId="0" applyNumberFormat="1" applyFont="1" applyFill="1" applyAlignment="1">
      <alignment horizontal="centerContinuous" vertical="center"/>
    </xf>
    <xf numFmtId="178" fontId="8" fillId="33" borderId="12" xfId="0" applyNumberFormat="1" applyFont="1" applyFill="1" applyBorder="1" applyAlignment="1">
      <alignment vertical="center"/>
    </xf>
    <xf numFmtId="178" fontId="0" fillId="33" borderId="0" xfId="0" applyNumberFormat="1" applyFont="1" applyFill="1" applyAlignment="1">
      <alignment vertical="center"/>
    </xf>
    <xf numFmtId="0" fontId="4" fillId="33" borderId="0" xfId="78" applyFont="1" applyFill="1" applyAlignment="1">
      <alignment horizontal="centerContinuous"/>
      <protection/>
    </xf>
    <xf numFmtId="0" fontId="4" fillId="33" borderId="0" xfId="78" applyFont="1" applyFill="1" applyAlignment="1">
      <alignment horizontal="centerContinuous" vertical="center"/>
      <protection/>
    </xf>
    <xf numFmtId="0" fontId="23" fillId="33" borderId="0" xfId="78" applyFont="1" applyFill="1" applyAlignment="1">
      <alignment horizontal="centerContinuous" vertical="center"/>
      <protection/>
    </xf>
    <xf numFmtId="0" fontId="6" fillId="33" borderId="0" xfId="78" applyFont="1" applyFill="1" applyAlignment="1">
      <alignment horizontal="centerContinuous" vertical="center"/>
      <protection/>
    </xf>
    <xf numFmtId="0" fontId="20" fillId="33" borderId="0" xfId="78" applyFont="1" applyFill="1" applyAlignment="1">
      <alignment horizontal="centerContinuous" vertical="center"/>
      <protection/>
    </xf>
    <xf numFmtId="0" fontId="20" fillId="33" borderId="0" xfId="78" applyFont="1" applyFill="1" applyBorder="1">
      <alignment/>
      <protection/>
    </xf>
    <xf numFmtId="0" fontId="4" fillId="33" borderId="0" xfId="78" applyFont="1" applyFill="1" applyBorder="1">
      <alignment/>
      <protection/>
    </xf>
    <xf numFmtId="0" fontId="4" fillId="33" borderId="0" xfId="78" applyFont="1" applyFill="1">
      <alignment/>
      <protection/>
    </xf>
    <xf numFmtId="0" fontId="2" fillId="33" borderId="0" xfId="78" applyFont="1" applyFill="1" applyAlignment="1">
      <alignment horizontal="centerContinuous"/>
      <protection/>
    </xf>
    <xf numFmtId="0" fontId="7" fillId="33" borderId="0" xfId="78" applyFont="1" applyFill="1">
      <alignment/>
      <protection/>
    </xf>
    <xf numFmtId="0" fontId="8" fillId="33" borderId="14" xfId="78" applyFont="1" applyFill="1" applyBorder="1" applyAlignment="1">
      <alignment vertical="center"/>
      <protection/>
    </xf>
    <xf numFmtId="0" fontId="8" fillId="33" borderId="1" xfId="78" applyFont="1" applyFill="1" applyBorder="1" applyAlignment="1">
      <alignment horizontal="centerContinuous" vertical="center"/>
      <protection/>
    </xf>
    <xf numFmtId="0" fontId="8" fillId="33" borderId="1" xfId="78" applyFont="1" applyFill="1" applyBorder="1" applyAlignment="1" quotePrefix="1">
      <alignment horizontal="centerContinuous" vertical="center"/>
      <protection/>
    </xf>
    <xf numFmtId="0" fontId="8" fillId="33" borderId="0" xfId="78" applyFont="1" applyFill="1">
      <alignment/>
      <protection/>
    </xf>
    <xf numFmtId="0" fontId="8" fillId="33" borderId="0" xfId="78" applyFont="1" applyFill="1" applyBorder="1">
      <alignment/>
      <protection/>
    </xf>
    <xf numFmtId="0" fontId="8" fillId="33" borderId="12" xfId="78" applyFont="1" applyFill="1" applyBorder="1" applyAlignment="1">
      <alignment horizontal="center" vertical="center"/>
      <protection/>
    </xf>
    <xf numFmtId="0" fontId="8" fillId="33" borderId="0" xfId="78" applyFont="1" applyFill="1" applyAlignment="1">
      <alignment vertical="center"/>
      <protection/>
    </xf>
    <xf numFmtId="0" fontId="8" fillId="33" borderId="0" xfId="78" applyFont="1" applyFill="1" applyBorder="1" applyAlignment="1">
      <alignment vertical="center"/>
      <protection/>
    </xf>
    <xf numFmtId="0" fontId="8" fillId="33" borderId="18" xfId="78" applyFont="1" applyFill="1" applyBorder="1" applyAlignment="1">
      <alignment vertical="center"/>
      <protection/>
    </xf>
    <xf numFmtId="0" fontId="8" fillId="33" borderId="16" xfId="78" applyFont="1" applyFill="1" applyBorder="1" applyAlignment="1">
      <alignment horizontal="center" vertical="center"/>
      <protection/>
    </xf>
    <xf numFmtId="0" fontId="16" fillId="33" borderId="0" xfId="78" applyFont="1" applyFill="1" applyAlignment="1">
      <alignment vertical="center"/>
      <protection/>
    </xf>
    <xf numFmtId="0" fontId="16" fillId="33" borderId="0" xfId="78" applyFont="1" applyFill="1">
      <alignment/>
      <protection/>
    </xf>
    <xf numFmtId="0" fontId="16" fillId="33" borderId="0" xfId="78" applyFont="1" applyFill="1" applyBorder="1">
      <alignment/>
      <protection/>
    </xf>
    <xf numFmtId="49" fontId="31" fillId="33" borderId="0" xfId="78" applyNumberFormat="1" applyFont="1" applyFill="1" applyAlignment="1" applyProtection="1" quotePrefix="1">
      <alignment horizontal="center" vertical="center" wrapText="1"/>
      <protection locked="0"/>
    </xf>
    <xf numFmtId="0" fontId="16" fillId="33" borderId="0" xfId="78" applyFont="1" applyFill="1" applyBorder="1" applyAlignment="1">
      <alignment vertical="center"/>
      <protection/>
    </xf>
    <xf numFmtId="3" fontId="16" fillId="33" borderId="0" xfId="78" applyNumberFormat="1" applyFont="1" applyFill="1" applyAlignment="1">
      <alignment vertical="center"/>
      <protection/>
    </xf>
    <xf numFmtId="176" fontId="16" fillId="33" borderId="0" xfId="78" applyNumberFormat="1" applyFont="1" applyFill="1" applyBorder="1" applyAlignment="1">
      <alignment vertical="center"/>
      <protection/>
    </xf>
    <xf numFmtId="176" fontId="16" fillId="33" borderId="13" xfId="78" applyNumberFormat="1" applyFont="1" applyFill="1" applyBorder="1" applyAlignment="1">
      <alignment vertical="center"/>
      <protection/>
    </xf>
    <xf numFmtId="3" fontId="16" fillId="33" borderId="0" xfId="78" applyNumberFormat="1" applyFont="1" applyFill="1" applyBorder="1" applyAlignment="1">
      <alignment vertical="center"/>
      <protection/>
    </xf>
    <xf numFmtId="3" fontId="16" fillId="33" borderId="17" xfId="78" applyNumberFormat="1" applyFont="1" applyFill="1" applyBorder="1" applyAlignment="1">
      <alignment vertical="center"/>
      <protection/>
    </xf>
    <xf numFmtId="176" fontId="16" fillId="33" borderId="17" xfId="78" applyNumberFormat="1" applyFont="1" applyFill="1" applyBorder="1" applyAlignment="1">
      <alignment vertical="center"/>
      <protection/>
    </xf>
    <xf numFmtId="176" fontId="16" fillId="33" borderId="16" xfId="78" applyNumberFormat="1" applyFont="1" applyFill="1" applyBorder="1" applyAlignment="1">
      <alignment vertical="center"/>
      <protection/>
    </xf>
    <xf numFmtId="0" fontId="16" fillId="33" borderId="20" xfId="78" applyFont="1" applyFill="1" applyBorder="1" applyAlignment="1">
      <alignment vertical="center"/>
      <protection/>
    </xf>
    <xf numFmtId="49" fontId="31" fillId="33" borderId="17" xfId="78" applyNumberFormat="1" applyFont="1" applyFill="1" applyBorder="1" applyAlignment="1" applyProtection="1" quotePrefix="1">
      <alignment horizontal="center" vertical="center" wrapText="1"/>
      <protection locked="0"/>
    </xf>
    <xf numFmtId="0" fontId="16" fillId="33" borderId="19" xfId="78" applyFont="1" applyFill="1" applyBorder="1" applyAlignment="1">
      <alignment vertical="center"/>
      <protection/>
    </xf>
    <xf numFmtId="0" fontId="8" fillId="33" borderId="0" xfId="78" applyFont="1" applyFill="1" applyAlignment="1">
      <alignment/>
      <protection/>
    </xf>
    <xf numFmtId="0" fontId="16" fillId="33" borderId="0" xfId="78" applyFont="1" applyFill="1" applyAlignment="1">
      <alignment/>
      <protection/>
    </xf>
    <xf numFmtId="0" fontId="20" fillId="33" borderId="0" xfId="78" applyFont="1" applyFill="1" applyAlignment="1">
      <alignment/>
      <protection/>
    </xf>
    <xf numFmtId="0" fontId="4" fillId="33" borderId="0" xfId="78" applyFont="1" applyFill="1" applyAlignment="1">
      <alignment vertical="center"/>
      <protection/>
    </xf>
    <xf numFmtId="0" fontId="23" fillId="33" borderId="0" xfId="78" applyFont="1" applyFill="1" applyAlignment="1">
      <alignment vertical="center"/>
      <protection/>
    </xf>
    <xf numFmtId="2" fontId="16" fillId="33" borderId="0" xfId="78" applyNumberFormat="1" applyFont="1" applyFill="1" applyBorder="1" applyAlignment="1">
      <alignment vertical="center"/>
      <protection/>
    </xf>
    <xf numFmtId="0" fontId="23" fillId="33" borderId="0" xfId="78" applyFont="1" applyFill="1" applyBorder="1" applyAlignment="1">
      <alignment vertical="center"/>
      <protection/>
    </xf>
    <xf numFmtId="0" fontId="20" fillId="33" borderId="0" xfId="78" applyFont="1" applyFill="1" applyAlignment="1">
      <alignment vertical="center"/>
      <protection/>
    </xf>
    <xf numFmtId="0" fontId="23" fillId="33" borderId="0" xfId="78" applyFont="1" applyFill="1">
      <alignment/>
      <protection/>
    </xf>
    <xf numFmtId="0" fontId="20" fillId="33" borderId="0" xfId="78" applyFont="1" applyFill="1">
      <alignment/>
      <protection/>
    </xf>
    <xf numFmtId="0" fontId="22" fillId="33" borderId="0" xfId="78" applyFont="1" applyFill="1" applyAlignment="1">
      <alignment/>
      <protection/>
    </xf>
    <xf numFmtId="176" fontId="13" fillId="33" borderId="0" xfId="78" applyNumberFormat="1" applyFont="1" applyFill="1" applyBorder="1" applyAlignment="1" applyProtection="1">
      <alignment vertical="center"/>
      <protection locked="0"/>
    </xf>
    <xf numFmtId="49" fontId="10" fillId="33" borderId="0" xfId="0" applyNumberFormat="1" applyFont="1" applyFill="1" applyAlignment="1" applyProtection="1">
      <alignment horizontal="center" vertical="center" wrapText="1"/>
      <protection locked="0"/>
    </xf>
    <xf numFmtId="0" fontId="13" fillId="33" borderId="0" xfId="78" applyNumberFormat="1" applyFont="1" applyFill="1" applyBorder="1" applyAlignment="1" applyProtection="1">
      <alignment vertical="center"/>
      <protection locked="0"/>
    </xf>
    <xf numFmtId="0" fontId="10" fillId="33" borderId="0" xfId="0" applyNumberFormat="1" applyFont="1" applyFill="1" applyAlignment="1" applyProtection="1">
      <alignment horizontal="center" vertical="center" wrapText="1"/>
      <protection locked="0"/>
    </xf>
    <xf numFmtId="49" fontId="14" fillId="33" borderId="0" xfId="0" applyNumberFormat="1" applyFont="1" applyFill="1" applyAlignment="1" applyProtection="1" quotePrefix="1">
      <alignment horizontal="center" vertical="center" wrapText="1"/>
      <protection locked="0"/>
    </xf>
    <xf numFmtId="49" fontId="14" fillId="33" borderId="0" xfId="0" applyNumberFormat="1" applyFont="1" applyFill="1" applyAlignment="1" applyProtection="1">
      <alignment horizontal="center" vertical="center" wrapText="1"/>
      <protection locked="0"/>
    </xf>
    <xf numFmtId="0" fontId="14" fillId="33" borderId="0" xfId="0" applyNumberFormat="1" applyFont="1" applyFill="1" applyAlignment="1" applyProtection="1">
      <alignment horizontal="center" vertical="center" wrapText="1"/>
      <protection locked="0"/>
    </xf>
    <xf numFmtId="0" fontId="13" fillId="33" borderId="1" xfId="78" applyNumberFormat="1" applyFont="1" applyFill="1" applyBorder="1" applyAlignment="1" applyProtection="1">
      <alignment vertical="center"/>
      <protection locked="0"/>
    </xf>
    <xf numFmtId="0" fontId="16" fillId="33" borderId="1" xfId="78" applyFont="1" applyFill="1" applyBorder="1" applyAlignment="1">
      <alignment vertical="center"/>
      <protection/>
    </xf>
    <xf numFmtId="3" fontId="16" fillId="33" borderId="1" xfId="78" applyNumberFormat="1" applyFont="1" applyFill="1" applyBorder="1" applyAlignment="1">
      <alignment vertical="center"/>
      <protection/>
    </xf>
    <xf numFmtId="176" fontId="16" fillId="33" borderId="1" xfId="78" applyNumberFormat="1" applyFont="1" applyFill="1" applyBorder="1" applyAlignment="1">
      <alignment vertical="center"/>
      <protection/>
    </xf>
    <xf numFmtId="0" fontId="14" fillId="33" borderId="1" xfId="0" applyNumberFormat="1" applyFont="1" applyFill="1" applyBorder="1" applyAlignment="1" applyProtection="1">
      <alignment horizontal="center" vertical="center" wrapText="1"/>
      <protection locked="0"/>
    </xf>
    <xf numFmtId="176" fontId="13" fillId="33" borderId="17" xfId="78" applyNumberFormat="1" applyFont="1" applyFill="1" applyBorder="1" applyAlignment="1" applyProtection="1">
      <alignment vertical="center"/>
      <protection locked="0"/>
    </xf>
    <xf numFmtId="49" fontId="14" fillId="33" borderId="19" xfId="0" applyNumberFormat="1" applyFont="1" applyFill="1" applyBorder="1" applyAlignment="1" applyProtection="1" quotePrefix="1">
      <alignment horizontal="center" vertical="center" wrapText="1"/>
      <protection locked="0"/>
    </xf>
    <xf numFmtId="176" fontId="13" fillId="33" borderId="13" xfId="78" applyNumberFormat="1" applyFont="1" applyFill="1" applyBorder="1" applyAlignment="1" applyProtection="1">
      <alignment vertical="center"/>
      <protection locked="0"/>
    </xf>
    <xf numFmtId="0" fontId="13" fillId="33" borderId="13" xfId="78" applyNumberFormat="1" applyFont="1" applyFill="1" applyBorder="1" applyAlignment="1" applyProtection="1">
      <alignment vertical="center"/>
      <protection locked="0"/>
    </xf>
    <xf numFmtId="0" fontId="32" fillId="33" borderId="0" xfId="78" applyFont="1" applyFill="1" applyAlignment="1">
      <alignment horizontal="center" vertical="center"/>
      <protection/>
    </xf>
    <xf numFmtId="0" fontId="31" fillId="33" borderId="0" xfId="78" applyFont="1" applyFill="1" applyAlignment="1">
      <alignment horizontal="center" vertical="center"/>
      <protection/>
    </xf>
    <xf numFmtId="0" fontId="13" fillId="33" borderId="12" xfId="78" applyNumberFormat="1" applyFont="1" applyFill="1" applyBorder="1" applyAlignment="1" applyProtection="1">
      <alignment vertical="center"/>
      <protection locked="0"/>
    </xf>
    <xf numFmtId="176" fontId="16" fillId="33" borderId="12" xfId="78" applyNumberFormat="1" applyFont="1" applyFill="1" applyBorder="1" applyAlignment="1">
      <alignment vertical="center"/>
      <protection/>
    </xf>
    <xf numFmtId="0" fontId="31" fillId="33" borderId="1" xfId="78" applyFont="1" applyFill="1" applyBorder="1" applyAlignment="1">
      <alignment horizontal="center" vertical="center"/>
      <protection/>
    </xf>
    <xf numFmtId="176" fontId="13" fillId="33" borderId="16" xfId="78" applyNumberFormat="1" applyFont="1" applyFill="1" applyBorder="1" applyAlignment="1" applyProtection="1">
      <alignment vertical="center"/>
      <protection locked="0"/>
    </xf>
    <xf numFmtId="0" fontId="8" fillId="33" borderId="12" xfId="78" applyFont="1" applyFill="1" applyBorder="1" applyAlignment="1">
      <alignment horizontal="centerContinuous" vertical="center"/>
      <protection/>
    </xf>
    <xf numFmtId="49" fontId="8" fillId="33" borderId="16" xfId="78" applyNumberFormat="1" applyFont="1" applyFill="1" applyBorder="1" applyAlignment="1">
      <alignment horizontal="center" vertical="center"/>
      <protection/>
    </xf>
    <xf numFmtId="49" fontId="15" fillId="33" borderId="0" xfId="78" applyNumberFormat="1" applyFont="1" applyFill="1" applyAlignment="1">
      <alignment vertical="center"/>
      <protection/>
    </xf>
    <xf numFmtId="49" fontId="15" fillId="33" borderId="0" xfId="78" applyNumberFormat="1" applyFont="1" applyFill="1" applyBorder="1" applyAlignment="1" quotePrefix="1">
      <alignment vertical="center"/>
      <protection/>
    </xf>
    <xf numFmtId="3" fontId="13" fillId="33" borderId="17" xfId="78" applyNumberFormat="1" applyFont="1" applyFill="1" applyBorder="1" applyAlignment="1">
      <alignment vertical="center"/>
      <protection/>
    </xf>
    <xf numFmtId="0" fontId="16" fillId="33" borderId="17" xfId="78" applyFont="1" applyFill="1" applyBorder="1">
      <alignment/>
      <protection/>
    </xf>
    <xf numFmtId="49" fontId="15" fillId="33" borderId="17" xfId="78" applyNumberFormat="1" applyFont="1" applyFill="1" applyBorder="1" applyAlignment="1" quotePrefix="1">
      <alignment vertical="center"/>
      <protection/>
    </xf>
    <xf numFmtId="49" fontId="41" fillId="33" borderId="0" xfId="78" applyNumberFormat="1" applyFont="1" applyFill="1" applyAlignment="1">
      <alignment/>
      <protection/>
    </xf>
    <xf numFmtId="0" fontId="6" fillId="33" borderId="0" xfId="78" applyFont="1" applyFill="1" applyAlignment="1">
      <alignment vertical="center"/>
      <protection/>
    </xf>
    <xf numFmtId="176" fontId="16" fillId="33" borderId="0" xfId="78" applyNumberFormat="1" applyFont="1" applyFill="1" applyAlignment="1">
      <alignment vertical="center"/>
      <protection/>
    </xf>
    <xf numFmtId="2" fontId="15" fillId="33" borderId="0" xfId="78" applyNumberFormat="1" applyFont="1" applyFill="1" applyBorder="1" applyAlignment="1" quotePrefix="1">
      <alignment vertical="center"/>
      <protection/>
    </xf>
    <xf numFmtId="0" fontId="15" fillId="33" borderId="0" xfId="78" applyFont="1" applyFill="1" applyBorder="1" applyAlignment="1">
      <alignment vertical="center"/>
      <protection/>
    </xf>
    <xf numFmtId="0" fontId="16" fillId="33" borderId="21" xfId="78" applyFont="1" applyFill="1" applyBorder="1" applyAlignment="1">
      <alignment vertical="center"/>
      <protection/>
    </xf>
    <xf numFmtId="49" fontId="15" fillId="33" borderId="1" xfId="78" applyNumberFormat="1" applyFont="1" applyFill="1" applyBorder="1" applyAlignment="1">
      <alignment vertical="center"/>
      <protection/>
    </xf>
    <xf numFmtId="2" fontId="16" fillId="33" borderId="0" xfId="78" applyNumberFormat="1" applyFont="1" applyFill="1" applyBorder="1" applyAlignment="1" quotePrefix="1">
      <alignment vertical="center"/>
      <protection/>
    </xf>
    <xf numFmtId="0" fontId="12" fillId="33" borderId="0" xfId="78" applyFont="1" applyFill="1" applyAlignment="1">
      <alignment vertical="center"/>
      <protection/>
    </xf>
    <xf numFmtId="0" fontId="14" fillId="33" borderId="0" xfId="78" applyFont="1" applyFill="1" applyAlignment="1">
      <alignment vertical="center"/>
      <protection/>
    </xf>
    <xf numFmtId="0" fontId="13" fillId="33" borderId="0" xfId="78" applyFont="1" applyFill="1" applyAlignment="1">
      <alignment vertical="center"/>
      <protection/>
    </xf>
    <xf numFmtId="0" fontId="7" fillId="33" borderId="0" xfId="78" applyFont="1" applyFill="1" applyAlignment="1">
      <alignment horizontal="center"/>
      <protection/>
    </xf>
    <xf numFmtId="0" fontId="20" fillId="33" borderId="0" xfId="78" applyFont="1" applyFill="1" applyBorder="1" applyAlignment="1">
      <alignment vertical="center"/>
      <protection/>
    </xf>
    <xf numFmtId="0" fontId="11" fillId="33" borderId="0" xfId="78" applyFont="1" applyFill="1" applyBorder="1" applyAlignment="1" applyProtection="1">
      <alignment vertical="center"/>
      <protection locked="0"/>
    </xf>
    <xf numFmtId="3" fontId="13" fillId="33" borderId="0" xfId="78" applyNumberFormat="1" applyFont="1" applyFill="1" applyBorder="1" applyAlignment="1" applyProtection="1">
      <alignment vertical="center"/>
      <protection locked="0"/>
    </xf>
    <xf numFmtId="3" fontId="16" fillId="33" borderId="0" xfId="78" applyNumberFormat="1" applyFont="1" applyFill="1" applyBorder="1" applyAlignment="1" applyProtection="1">
      <alignment vertical="center"/>
      <protection locked="0"/>
    </xf>
    <xf numFmtId="0" fontId="20" fillId="33" borderId="0" xfId="78" applyFont="1" applyFill="1" applyBorder="1" applyAlignment="1">
      <alignment/>
      <protection/>
    </xf>
    <xf numFmtId="0" fontId="4" fillId="33" borderId="0" xfId="78" applyFont="1" applyFill="1" applyAlignment="1">
      <alignment/>
      <protection/>
    </xf>
    <xf numFmtId="3" fontId="13" fillId="33" borderId="0" xfId="78" applyNumberFormat="1" applyFont="1" applyFill="1" applyAlignment="1">
      <alignment vertical="center"/>
      <protection/>
    </xf>
    <xf numFmtId="0" fontId="11" fillId="33" borderId="0" xfId="78" applyNumberFormat="1" applyFont="1" applyFill="1" applyBorder="1" applyAlignment="1" applyProtection="1">
      <alignment vertical="center"/>
      <protection locked="0"/>
    </xf>
    <xf numFmtId="0" fontId="11" fillId="33" borderId="1" xfId="78" applyNumberFormat="1" applyFont="1" applyFill="1" applyBorder="1" applyAlignment="1" applyProtection="1">
      <alignment vertical="center"/>
      <protection locked="0"/>
    </xf>
    <xf numFmtId="178" fontId="12" fillId="33" borderId="0" xfId="0" applyNumberFormat="1" applyFont="1" applyFill="1" applyAlignment="1">
      <alignment vertical="center"/>
    </xf>
    <xf numFmtId="49" fontId="22" fillId="33" borderId="0" xfId="0" applyNumberFormat="1" applyFont="1" applyFill="1" applyAlignment="1">
      <alignment vertical="center"/>
    </xf>
    <xf numFmtId="178" fontId="7" fillId="33" borderId="0" xfId="0" applyNumberFormat="1" applyFont="1" applyFill="1" applyAlignment="1">
      <alignment vertical="center"/>
    </xf>
    <xf numFmtId="49" fontId="16" fillId="33" borderId="0" xfId="0" applyNumberFormat="1" applyFont="1" applyFill="1" applyAlignment="1">
      <alignment vertical="center"/>
    </xf>
    <xf numFmtId="178" fontId="0" fillId="33" borderId="0" xfId="0" applyNumberFormat="1" applyFont="1" applyFill="1" applyAlignment="1">
      <alignment vertical="center"/>
    </xf>
    <xf numFmtId="3" fontId="16" fillId="33" borderId="0" xfId="0" applyNumberFormat="1" applyFont="1" applyFill="1" applyAlignment="1">
      <alignment vertical="center"/>
    </xf>
    <xf numFmtId="0" fontId="15" fillId="33" borderId="0" xfId="0" applyFont="1" applyFill="1" applyBorder="1" applyAlignment="1">
      <alignment vertical="center"/>
    </xf>
    <xf numFmtId="0" fontId="4" fillId="33" borderId="0" xfId="87" applyFont="1" applyFill="1" applyAlignment="1">
      <alignment vertical="center"/>
      <protection/>
    </xf>
    <xf numFmtId="0" fontId="37" fillId="33" borderId="0" xfId="87" applyFont="1" applyFill="1" applyAlignment="1">
      <alignment vertical="center"/>
      <protection/>
    </xf>
    <xf numFmtId="0" fontId="5" fillId="33" borderId="0" xfId="87" applyFont="1" applyFill="1">
      <alignment/>
      <protection/>
    </xf>
    <xf numFmtId="0" fontId="9" fillId="33" borderId="0" xfId="87" applyFont="1" applyFill="1" applyAlignment="1">
      <alignment horizontal="right" vertical="center"/>
      <protection/>
    </xf>
    <xf numFmtId="0" fontId="9" fillId="33" borderId="12" xfId="87" applyFont="1" applyFill="1" applyBorder="1" applyAlignment="1">
      <alignment horizontal="center" vertical="center"/>
      <protection/>
    </xf>
    <xf numFmtId="0" fontId="9" fillId="33" borderId="12" xfId="87" applyFont="1" applyFill="1" applyBorder="1" applyAlignment="1" quotePrefix="1">
      <alignment horizontal="center" vertical="center"/>
      <protection/>
    </xf>
    <xf numFmtId="0" fontId="16" fillId="33" borderId="1" xfId="87" applyFont="1" applyFill="1" applyBorder="1" applyAlignment="1" quotePrefix="1">
      <alignment horizontal="center" vertical="center"/>
      <protection/>
    </xf>
    <xf numFmtId="177" fontId="16" fillId="33" borderId="14" xfId="87" applyNumberFormat="1" applyFont="1" applyFill="1" applyBorder="1" applyAlignment="1" quotePrefix="1">
      <alignment horizontal="center" vertical="center"/>
      <protection/>
    </xf>
    <xf numFmtId="177" fontId="16" fillId="33" borderId="1" xfId="87" applyNumberFormat="1" applyFont="1" applyFill="1" applyBorder="1" applyAlignment="1" quotePrefix="1">
      <alignment horizontal="center" vertical="center"/>
      <protection/>
    </xf>
    <xf numFmtId="0" fontId="16" fillId="33" borderId="14" xfId="87" applyFont="1" applyFill="1" applyBorder="1" applyAlignment="1" quotePrefix="1">
      <alignment horizontal="center" vertical="center"/>
      <protection/>
    </xf>
    <xf numFmtId="0" fontId="16" fillId="33" borderId="0" xfId="87" applyFont="1" applyFill="1" applyBorder="1" applyAlignment="1">
      <alignment horizontal="right" vertical="center"/>
      <protection/>
    </xf>
    <xf numFmtId="0" fontId="9" fillId="33" borderId="16" xfId="87" applyFont="1" applyFill="1" applyBorder="1" applyAlignment="1">
      <alignment horizontal="center" vertical="center"/>
      <protection/>
    </xf>
    <xf numFmtId="0" fontId="9" fillId="33" borderId="16" xfId="87" applyFont="1" applyFill="1" applyBorder="1" applyAlignment="1">
      <alignment vertical="center"/>
      <protection/>
    </xf>
    <xf numFmtId="0" fontId="9" fillId="33" borderId="17" xfId="87" applyFont="1" applyFill="1" applyBorder="1" applyAlignment="1">
      <alignment horizontal="center" vertical="center"/>
      <protection/>
    </xf>
    <xf numFmtId="0" fontId="9" fillId="33" borderId="18" xfId="87" applyFont="1" applyFill="1" applyBorder="1" applyAlignment="1">
      <alignment horizontal="center" vertical="center"/>
      <protection/>
    </xf>
    <xf numFmtId="0" fontId="9" fillId="33" borderId="0" xfId="87" applyFont="1" applyFill="1" applyBorder="1" applyAlignment="1">
      <alignment horizontal="right" vertical="center"/>
      <protection/>
    </xf>
    <xf numFmtId="0" fontId="16" fillId="33" borderId="13" xfId="87" applyFont="1" applyFill="1" applyBorder="1" applyAlignment="1" quotePrefix="1">
      <alignment horizontal="left" vertical="center"/>
      <protection/>
    </xf>
    <xf numFmtId="0" fontId="4" fillId="33" borderId="0" xfId="85" applyFont="1" applyFill="1" applyBorder="1" applyAlignment="1">
      <alignment horizontal="center" vertical="center"/>
      <protection/>
    </xf>
    <xf numFmtId="2" fontId="4" fillId="33" borderId="0" xfId="85" applyNumberFormat="1" applyFont="1" applyFill="1" applyBorder="1" applyAlignment="1">
      <alignment horizontal="right" vertical="center"/>
      <protection/>
    </xf>
    <xf numFmtId="2" fontId="4" fillId="33" borderId="0" xfId="85" applyNumberFormat="1" applyFont="1" applyFill="1" applyBorder="1" applyAlignment="1">
      <alignment horizontal="center" vertical="center"/>
      <protection/>
    </xf>
    <xf numFmtId="0" fontId="4" fillId="33" borderId="0" xfId="85" applyFont="1" applyFill="1" applyAlignment="1">
      <alignment horizontal="center" vertical="center"/>
      <protection/>
    </xf>
    <xf numFmtId="0" fontId="4" fillId="33" borderId="0" xfId="85" applyFont="1" applyFill="1" applyAlignment="1">
      <alignment horizontal="right" vertical="center"/>
      <protection/>
    </xf>
    <xf numFmtId="0" fontId="4" fillId="33" borderId="0" xfId="85" applyFont="1" applyFill="1" applyAlignment="1">
      <alignment vertical="center"/>
      <protection/>
    </xf>
    <xf numFmtId="0" fontId="13" fillId="33" borderId="0" xfId="85" applyFont="1" applyFill="1" applyBorder="1" applyAlignment="1">
      <alignment horizontal="left" vertical="center"/>
      <protection/>
    </xf>
    <xf numFmtId="0" fontId="22" fillId="33" borderId="0" xfId="83" applyFont="1" applyFill="1" applyBorder="1" applyAlignment="1">
      <alignment vertical="center"/>
      <protection/>
    </xf>
    <xf numFmtId="0" fontId="22" fillId="33" borderId="0" xfId="83" applyFont="1" applyFill="1">
      <alignment/>
      <protection/>
    </xf>
    <xf numFmtId="0" fontId="22" fillId="33" borderId="0" xfId="83" applyFont="1" applyFill="1" applyAlignment="1">
      <alignment vertical="center"/>
      <protection/>
    </xf>
    <xf numFmtId="0" fontId="2" fillId="33" borderId="0" xfId="86" applyFont="1" applyFill="1" applyAlignment="1" applyProtection="1">
      <alignment horizontal="centerContinuous" vertical="center"/>
      <protection/>
    </xf>
    <xf numFmtId="0" fontId="4" fillId="33" borderId="0" xfId="86" applyFont="1" applyFill="1" applyAlignment="1">
      <alignment horizontal="centerContinuous" vertical="center"/>
      <protection/>
    </xf>
    <xf numFmtId="0" fontId="4" fillId="33" borderId="0" xfId="86" applyFont="1" applyFill="1" applyAlignment="1">
      <alignment horizontal="centerContinuous"/>
      <protection/>
    </xf>
    <xf numFmtId="0" fontId="37" fillId="33" borderId="0" xfId="86" applyFont="1" applyFill="1" applyAlignment="1" applyProtection="1">
      <alignment horizontal="centerContinuous" vertical="center"/>
      <protection/>
    </xf>
    <xf numFmtId="0" fontId="4" fillId="33" borderId="0" xfId="86" applyFont="1" applyFill="1" applyAlignment="1">
      <alignment vertical="center"/>
      <protection/>
    </xf>
    <xf numFmtId="0" fontId="8" fillId="33" borderId="1" xfId="86" applyFont="1" applyFill="1" applyBorder="1" applyAlignment="1" applyProtection="1">
      <alignment horizontal="centerContinuous" vertical="center"/>
      <protection/>
    </xf>
    <xf numFmtId="0" fontId="8" fillId="33" borderId="1" xfId="86" applyFont="1" applyFill="1" applyBorder="1" applyAlignment="1" applyProtection="1" quotePrefix="1">
      <alignment horizontal="centerContinuous" vertical="center"/>
      <protection/>
    </xf>
    <xf numFmtId="0" fontId="8" fillId="33" borderId="1" xfId="86" applyFont="1" applyFill="1" applyBorder="1" applyAlignment="1">
      <alignment horizontal="centerContinuous" vertical="center"/>
      <protection/>
    </xf>
    <xf numFmtId="0" fontId="8" fillId="33" borderId="12" xfId="86" applyFont="1" applyFill="1" applyBorder="1" applyAlignment="1">
      <alignment horizontal="centerContinuous" vertical="center"/>
      <protection/>
    </xf>
    <xf numFmtId="0" fontId="9" fillId="33" borderId="0" xfId="86" applyFont="1" applyFill="1" applyAlignment="1">
      <alignment horizontal="center" vertical="center"/>
      <protection/>
    </xf>
    <xf numFmtId="0" fontId="8" fillId="33" borderId="13" xfId="86" applyFont="1" applyFill="1" applyBorder="1" applyAlignment="1">
      <alignment horizontal="center" vertical="center"/>
      <protection/>
    </xf>
    <xf numFmtId="0" fontId="8" fillId="33" borderId="0" xfId="86" applyFont="1" applyFill="1" applyBorder="1" applyAlignment="1">
      <alignment horizontal="center" vertical="center"/>
      <protection/>
    </xf>
    <xf numFmtId="0" fontId="8" fillId="33" borderId="21" xfId="86" applyFont="1" applyFill="1" applyBorder="1" applyAlignment="1" applyProtection="1">
      <alignment horizontal="centerContinuous" vertical="center"/>
      <protection/>
    </xf>
    <xf numFmtId="0" fontId="8" fillId="33" borderId="12" xfId="86" applyFont="1" applyFill="1" applyBorder="1" applyAlignment="1" applyProtection="1">
      <alignment horizontal="centerContinuous" vertical="center"/>
      <protection/>
    </xf>
    <xf numFmtId="0" fontId="8" fillId="33" borderId="0" xfId="86" applyFont="1" applyFill="1" applyAlignment="1" applyProtection="1">
      <alignment horizontal="centerContinuous" vertical="center"/>
      <protection/>
    </xf>
    <xf numFmtId="0" fontId="8" fillId="33" borderId="0" xfId="86" applyFont="1" applyFill="1" applyAlignment="1">
      <alignment horizontal="centerContinuous" vertical="center"/>
      <protection/>
    </xf>
    <xf numFmtId="0" fontId="8" fillId="33" borderId="0" xfId="86" applyFont="1" applyFill="1" applyBorder="1">
      <alignment/>
      <protection/>
    </xf>
    <xf numFmtId="0" fontId="8" fillId="33" borderId="13" xfId="86" applyFont="1" applyFill="1" applyBorder="1">
      <alignment/>
      <protection/>
    </xf>
    <xf numFmtId="0" fontId="8" fillId="33" borderId="0" xfId="86" applyFont="1" applyFill="1" applyAlignment="1">
      <alignment horizontal="center" vertical="center"/>
      <protection/>
    </xf>
    <xf numFmtId="0" fontId="8" fillId="33" borderId="21" xfId="86" applyFont="1" applyFill="1" applyBorder="1" applyAlignment="1" quotePrefix="1">
      <alignment horizontal="centerContinuous" vertical="center"/>
      <protection/>
    </xf>
    <xf numFmtId="0" fontId="8" fillId="33" borderId="20" xfId="86" applyFont="1" applyFill="1" applyBorder="1" applyAlignment="1">
      <alignment horizontal="left" vertical="center"/>
      <protection/>
    </xf>
    <xf numFmtId="0" fontId="8" fillId="33" borderId="20" xfId="86" applyFont="1" applyFill="1" applyBorder="1" applyAlignment="1" applyProtection="1">
      <alignment horizontal="centerContinuous" vertical="center"/>
      <protection/>
    </xf>
    <xf numFmtId="0" fontId="8" fillId="33" borderId="13" xfId="86" applyFont="1" applyFill="1" applyBorder="1" applyAlignment="1" applyProtection="1">
      <alignment horizontal="centerContinuous" vertical="center"/>
      <protection/>
    </xf>
    <xf numFmtId="0" fontId="8" fillId="33" borderId="0" xfId="86" applyFont="1" applyFill="1" applyBorder="1" applyAlignment="1" applyProtection="1">
      <alignment horizontal="centerContinuous" vertical="center"/>
      <protection/>
    </xf>
    <xf numFmtId="0" fontId="9" fillId="33" borderId="0" xfId="86" applyFont="1" applyFill="1" applyAlignment="1">
      <alignment horizontal="right" vertical="center"/>
      <protection/>
    </xf>
    <xf numFmtId="3" fontId="16" fillId="33" borderId="0" xfId="86" applyNumberFormat="1" applyFont="1" applyFill="1" applyAlignment="1" applyProtection="1">
      <alignment horizontal="right" vertical="center"/>
      <protection/>
    </xf>
    <xf numFmtId="176" fontId="16" fillId="33" borderId="0" xfId="86" applyNumberFormat="1" applyFont="1" applyFill="1" applyBorder="1" applyAlignment="1" applyProtection="1">
      <alignment horizontal="right" vertical="center"/>
      <protection/>
    </xf>
    <xf numFmtId="3" fontId="16" fillId="33" borderId="22" xfId="86" applyNumberFormat="1" applyFont="1" applyFill="1" applyBorder="1" applyAlignment="1" applyProtection="1">
      <alignment horizontal="right" vertical="center"/>
      <protection/>
    </xf>
    <xf numFmtId="176" fontId="16" fillId="33" borderId="23" xfId="86" applyNumberFormat="1" applyFont="1" applyFill="1" applyBorder="1" applyAlignment="1" applyProtection="1">
      <alignment horizontal="right" vertical="center"/>
      <protection/>
    </xf>
    <xf numFmtId="3" fontId="16" fillId="33" borderId="0" xfId="86" applyNumberFormat="1" applyFont="1" applyFill="1" applyBorder="1" applyAlignment="1" applyProtection="1">
      <alignment horizontal="right" vertical="center"/>
      <protection/>
    </xf>
    <xf numFmtId="176" fontId="16" fillId="33" borderId="0" xfId="86" applyNumberFormat="1" applyFont="1" applyFill="1" applyAlignment="1">
      <alignment horizontal="right" vertical="center"/>
      <protection/>
    </xf>
    <xf numFmtId="0" fontId="12" fillId="33" borderId="0" xfId="86" applyFont="1" applyFill="1" applyAlignment="1">
      <alignment vertical="center"/>
      <protection/>
    </xf>
    <xf numFmtId="3" fontId="16" fillId="33" borderId="0" xfId="86" applyNumberFormat="1" applyFont="1" applyFill="1" applyAlignment="1">
      <alignment horizontal="right" vertical="center"/>
      <protection/>
    </xf>
    <xf numFmtId="176" fontId="16" fillId="33" borderId="0" xfId="86" applyNumberFormat="1" applyFont="1" applyFill="1" applyBorder="1" applyAlignment="1" applyProtection="1">
      <alignment horizontal="right" vertical="center"/>
      <protection locked="0"/>
    </xf>
    <xf numFmtId="3" fontId="12" fillId="33" borderId="0" xfId="86" applyNumberFormat="1" applyFont="1" applyFill="1" applyAlignment="1">
      <alignment vertical="center"/>
      <protection/>
    </xf>
    <xf numFmtId="0" fontId="4" fillId="33" borderId="0" xfId="84" applyFont="1" applyFill="1" applyAlignment="1">
      <alignment vertical="center"/>
      <protection/>
    </xf>
    <xf numFmtId="0" fontId="4" fillId="33" borderId="0" xfId="84" applyFont="1" applyFill="1" applyBorder="1" applyAlignment="1">
      <alignment vertical="center"/>
      <protection/>
    </xf>
    <xf numFmtId="3" fontId="38" fillId="33" borderId="0" xfId="86" applyNumberFormat="1" applyFont="1" applyFill="1" applyAlignment="1">
      <alignment vertical="center"/>
      <protection/>
    </xf>
    <xf numFmtId="2" fontId="37" fillId="33" borderId="0" xfId="85" applyNumberFormat="1" applyFont="1" applyFill="1" applyAlignment="1">
      <alignment horizontal="left" vertical="center"/>
      <protection/>
    </xf>
    <xf numFmtId="0" fontId="4" fillId="33" borderId="0" xfId="85" applyFont="1" applyFill="1" applyAlignment="1">
      <alignment horizontal="left" vertical="center"/>
      <protection/>
    </xf>
    <xf numFmtId="0" fontId="4" fillId="33" borderId="0" xfId="85" applyFont="1" applyFill="1">
      <alignment/>
      <protection/>
    </xf>
    <xf numFmtId="0" fontId="5" fillId="33" borderId="24" xfId="85" applyFont="1" applyFill="1" applyBorder="1" applyAlignment="1">
      <alignment horizontal="centerContinuous" vertical="center"/>
      <protection/>
    </xf>
    <xf numFmtId="0" fontId="5" fillId="33" borderId="25" xfId="85" applyFont="1" applyFill="1" applyBorder="1" applyAlignment="1">
      <alignment horizontal="centerContinuous" vertical="center"/>
      <protection/>
    </xf>
    <xf numFmtId="2" fontId="5" fillId="33" borderId="25" xfId="85" applyNumberFormat="1" applyFont="1" applyFill="1" applyBorder="1" applyAlignment="1" applyProtection="1">
      <alignment horizontal="centerContinuous" vertical="center"/>
      <protection/>
    </xf>
    <xf numFmtId="0" fontId="5" fillId="33" borderId="24" xfId="85" applyFont="1" applyFill="1" applyBorder="1" applyAlignment="1" applyProtection="1">
      <alignment horizontal="centerContinuous" vertical="center"/>
      <protection/>
    </xf>
    <xf numFmtId="0" fontId="5" fillId="33" borderId="25" xfId="85" applyFont="1" applyFill="1" applyBorder="1" applyAlignment="1" applyProtection="1">
      <alignment horizontal="centerContinuous" vertical="center"/>
      <protection/>
    </xf>
    <xf numFmtId="0" fontId="5" fillId="33" borderId="0" xfId="85" applyFont="1" applyFill="1" applyBorder="1" applyAlignment="1">
      <alignment vertical="center"/>
      <protection/>
    </xf>
    <xf numFmtId="2" fontId="5" fillId="33" borderId="18" xfId="85" applyNumberFormat="1" applyFont="1" applyFill="1" applyBorder="1" applyAlignment="1" applyProtection="1">
      <alignment horizontal="center" vertical="center"/>
      <protection/>
    </xf>
    <xf numFmtId="2" fontId="5" fillId="33" borderId="16" xfId="85" applyNumberFormat="1" applyFont="1" applyFill="1" applyBorder="1" applyAlignment="1" applyProtection="1">
      <alignment horizontal="centerContinuous" vertical="distributed"/>
      <protection/>
    </xf>
    <xf numFmtId="2" fontId="5" fillId="33" borderId="26" xfId="85" applyNumberFormat="1" applyFont="1" applyFill="1" applyBorder="1" applyAlignment="1" applyProtection="1">
      <alignment horizontal="centerContinuous" vertical="center"/>
      <protection/>
    </xf>
    <xf numFmtId="2" fontId="5" fillId="33" borderId="17" xfId="85" applyNumberFormat="1" applyFont="1" applyFill="1" applyBorder="1" applyAlignment="1" applyProtection="1">
      <alignment horizontal="centerContinuous" vertical="distributed"/>
      <protection/>
    </xf>
    <xf numFmtId="0" fontId="5" fillId="33" borderId="0" xfId="85" applyFont="1" applyFill="1" applyAlignment="1">
      <alignment vertical="center"/>
      <protection/>
    </xf>
    <xf numFmtId="176" fontId="12" fillId="33" borderId="0" xfId="85" applyNumberFormat="1" applyFont="1" applyFill="1" applyAlignment="1">
      <alignment horizontal="center" vertical="center"/>
      <protection/>
    </xf>
    <xf numFmtId="176" fontId="12" fillId="33" borderId="23" xfId="85" applyNumberFormat="1" applyFont="1" applyFill="1" applyBorder="1" applyAlignment="1">
      <alignment horizontal="center" vertical="center"/>
      <protection/>
    </xf>
    <xf numFmtId="176" fontId="12" fillId="33" borderId="0" xfId="85" applyNumberFormat="1" applyFont="1" applyFill="1" applyAlignment="1" applyProtection="1">
      <alignment horizontal="right" vertical="center"/>
      <protection/>
    </xf>
    <xf numFmtId="176" fontId="12" fillId="33" borderId="23" xfId="85" applyNumberFormat="1" applyFont="1" applyFill="1" applyBorder="1" applyAlignment="1" applyProtection="1">
      <alignment horizontal="center" vertical="center"/>
      <protection/>
    </xf>
    <xf numFmtId="176" fontId="12" fillId="33" borderId="0" xfId="85" applyNumberFormat="1" applyFont="1" applyFill="1" applyAlignment="1" applyProtection="1">
      <alignment horizontal="center" vertical="center"/>
      <protection/>
    </xf>
    <xf numFmtId="176" fontId="12" fillId="33" borderId="22" xfId="85" applyNumberFormat="1" applyFont="1" applyFill="1" applyBorder="1" applyAlignment="1" applyProtection="1">
      <alignment horizontal="center" vertical="center"/>
      <protection/>
    </xf>
    <xf numFmtId="176" fontId="12" fillId="33" borderId="23" xfId="85" applyNumberFormat="1" applyFont="1" applyFill="1" applyBorder="1" applyAlignment="1" applyProtection="1">
      <alignment horizontal="right" vertical="center"/>
      <protection/>
    </xf>
    <xf numFmtId="176" fontId="12" fillId="33" borderId="0" xfId="85" applyNumberFormat="1" applyFont="1" applyFill="1" applyAlignment="1">
      <alignment vertical="center"/>
      <protection/>
    </xf>
    <xf numFmtId="0" fontId="12" fillId="33" borderId="0" xfId="85" applyFont="1" applyFill="1" applyAlignment="1">
      <alignment vertical="center"/>
      <protection/>
    </xf>
    <xf numFmtId="176" fontId="12" fillId="33" borderId="0" xfId="85" applyNumberFormat="1" applyFont="1" applyFill="1" applyBorder="1" applyAlignment="1">
      <alignment horizontal="center" vertical="center"/>
      <protection/>
    </xf>
    <xf numFmtId="176" fontId="12" fillId="33" borderId="0" xfId="85" applyNumberFormat="1" applyFont="1" applyFill="1" applyBorder="1" applyAlignment="1">
      <alignment horizontal="right" vertical="center"/>
      <protection/>
    </xf>
    <xf numFmtId="176" fontId="12" fillId="33" borderId="23" xfId="85" applyNumberFormat="1" applyFont="1" applyFill="1" applyBorder="1" applyAlignment="1">
      <alignment horizontal="right" vertical="center"/>
      <protection/>
    </xf>
    <xf numFmtId="176" fontId="12" fillId="33" borderId="0" xfId="85" applyNumberFormat="1" applyFont="1" applyFill="1" applyBorder="1" applyAlignment="1">
      <alignment vertical="center"/>
      <protection/>
    </xf>
    <xf numFmtId="0" fontId="12" fillId="33" borderId="0" xfId="85" applyFont="1" applyFill="1" applyBorder="1" applyAlignment="1">
      <alignment vertical="center"/>
      <protection/>
    </xf>
    <xf numFmtId="0" fontId="26" fillId="33" borderId="0" xfId="85" applyFont="1" applyFill="1" applyAlignment="1">
      <alignment horizontal="center" vertical="center"/>
      <protection/>
    </xf>
    <xf numFmtId="0" fontId="4" fillId="33" borderId="0" xfId="84" applyFont="1" applyFill="1" applyAlignment="1">
      <alignment horizontal="centerContinuous"/>
      <protection/>
    </xf>
    <xf numFmtId="0" fontId="9" fillId="33" borderId="24" xfId="84" applyFont="1" applyFill="1" applyBorder="1" applyAlignment="1">
      <alignment horizontal="center" vertical="center"/>
      <protection/>
    </xf>
    <xf numFmtId="0" fontId="16" fillId="33" borderId="26" xfId="84" applyFont="1" applyFill="1" applyBorder="1" applyAlignment="1">
      <alignment horizontal="center" vertical="center"/>
      <protection/>
    </xf>
    <xf numFmtId="0" fontId="16" fillId="33" borderId="24" xfId="84" applyFont="1" applyFill="1" applyBorder="1" applyAlignment="1">
      <alignment horizontal="center" vertical="center"/>
      <protection/>
    </xf>
    <xf numFmtId="0" fontId="5" fillId="33" borderId="0" xfId="84" applyFont="1" applyFill="1" applyAlignment="1">
      <alignment horizontal="center" vertical="center"/>
      <protection/>
    </xf>
    <xf numFmtId="190" fontId="16" fillId="33" borderId="0" xfId="84" applyNumberFormat="1" applyFont="1" applyFill="1" applyAlignment="1">
      <alignment vertical="center"/>
      <protection/>
    </xf>
    <xf numFmtId="0" fontId="13" fillId="33" borderId="0" xfId="84" applyFont="1" applyFill="1" applyAlignment="1">
      <alignment vertical="center"/>
      <protection/>
    </xf>
    <xf numFmtId="0" fontId="16" fillId="33" borderId="13" xfId="84" applyFont="1" applyFill="1" applyBorder="1" applyAlignment="1" applyProtection="1" quotePrefix="1">
      <alignment horizontal="center" vertical="center"/>
      <protection/>
    </xf>
    <xf numFmtId="0" fontId="4" fillId="33" borderId="0" xfId="83" applyFont="1" applyFill="1" applyAlignment="1">
      <alignment vertical="center"/>
      <protection/>
    </xf>
    <xf numFmtId="0" fontId="4" fillId="33" borderId="0" xfId="83" applyFont="1" applyFill="1" applyAlignment="1">
      <alignment horizontal="centerContinuous"/>
      <protection/>
    </xf>
    <xf numFmtId="0" fontId="34" fillId="33" borderId="0" xfId="83" applyFont="1" applyFill="1" applyAlignment="1">
      <alignment horizontal="centerContinuous" vertical="center"/>
      <protection/>
    </xf>
    <xf numFmtId="0" fontId="2" fillId="33" borderId="0" xfId="83" applyNumberFormat="1" applyFont="1" applyFill="1" applyAlignment="1">
      <alignment horizontal="center" vertical="center"/>
      <protection/>
    </xf>
    <xf numFmtId="0" fontId="4" fillId="33" borderId="0" xfId="83" applyFont="1" applyFill="1" applyAlignment="1">
      <alignment horizontal="centerContinuous" vertical="center"/>
      <protection/>
    </xf>
    <xf numFmtId="0" fontId="35" fillId="33" borderId="0" xfId="83" applyFont="1" applyFill="1" applyAlignment="1">
      <alignment horizontal="centerContinuous" vertical="center"/>
      <protection/>
    </xf>
    <xf numFmtId="0" fontId="5" fillId="33" borderId="0" xfId="83" applyFont="1" applyFill="1" applyAlignment="1">
      <alignment vertical="center"/>
      <protection/>
    </xf>
    <xf numFmtId="0" fontId="26" fillId="33" borderId="0" xfId="83" applyFont="1" applyFill="1" applyAlignment="1">
      <alignment vertical="center"/>
      <protection/>
    </xf>
    <xf numFmtId="49" fontId="26" fillId="33" borderId="0" xfId="83" applyNumberFormat="1" applyFont="1" applyFill="1" applyBorder="1" applyAlignment="1">
      <alignment horizontal="left" vertical="center"/>
      <protection/>
    </xf>
    <xf numFmtId="0" fontId="32" fillId="33" borderId="0" xfId="83" applyFont="1" applyFill="1" applyAlignment="1">
      <alignment vertical="center"/>
      <protection/>
    </xf>
    <xf numFmtId="49" fontId="5" fillId="33" borderId="21" xfId="83" applyNumberFormat="1" applyFont="1" applyFill="1" applyBorder="1" applyAlignment="1">
      <alignment horizontal="centerContinuous" vertical="center"/>
      <protection/>
    </xf>
    <xf numFmtId="0" fontId="5" fillId="33" borderId="1" xfId="83" applyFont="1" applyFill="1" applyBorder="1" applyAlignment="1">
      <alignment horizontal="centerContinuous" vertical="center"/>
      <protection/>
    </xf>
    <xf numFmtId="0" fontId="5" fillId="33" borderId="12" xfId="83" applyFont="1" applyFill="1" applyBorder="1" applyAlignment="1">
      <alignment horizontal="centerContinuous" vertical="center"/>
      <protection/>
    </xf>
    <xf numFmtId="49" fontId="5" fillId="33" borderId="1" xfId="83" applyNumberFormat="1" applyFont="1" applyFill="1" applyBorder="1" applyAlignment="1">
      <alignment horizontal="centerContinuous" vertical="center"/>
      <protection/>
    </xf>
    <xf numFmtId="0" fontId="5" fillId="33" borderId="24" xfId="83" applyFont="1" applyFill="1" applyBorder="1" applyAlignment="1">
      <alignment horizontal="centerContinuous" vertical="center"/>
      <protection/>
    </xf>
    <xf numFmtId="0" fontId="5" fillId="33" borderId="21" xfId="83" applyFont="1" applyFill="1" applyBorder="1" applyAlignment="1">
      <alignment horizontal="centerContinuous" vertical="center"/>
      <protection/>
    </xf>
    <xf numFmtId="0" fontId="12" fillId="33" borderId="0" xfId="83" applyFont="1" applyFill="1" applyAlignment="1">
      <alignment vertical="center"/>
      <protection/>
    </xf>
    <xf numFmtId="189" fontId="12" fillId="33" borderId="0" xfId="83" applyNumberFormat="1" applyFont="1" applyFill="1" applyAlignment="1">
      <alignment horizontal="right" vertical="center"/>
      <protection/>
    </xf>
    <xf numFmtId="184" fontId="12" fillId="33" borderId="0" xfId="83" applyNumberFormat="1" applyFont="1" applyFill="1" applyAlignment="1">
      <alignment horizontal="right" vertical="center"/>
      <protection/>
    </xf>
    <xf numFmtId="184" fontId="12" fillId="33" borderId="0" xfId="83" applyNumberFormat="1" applyFont="1" applyFill="1" applyAlignment="1">
      <alignment horizontal="center" vertical="center"/>
      <protection/>
    </xf>
    <xf numFmtId="0" fontId="33" fillId="33" borderId="0" xfId="0" applyFont="1" applyFill="1" applyAlignment="1">
      <alignment vertical="center"/>
    </xf>
    <xf numFmtId="0" fontId="8" fillId="33" borderId="0" xfId="0" applyFont="1" applyFill="1" applyBorder="1" applyAlignment="1">
      <alignment horizontal="right" vertical="center"/>
    </xf>
    <xf numFmtId="0" fontId="13" fillId="33" borderId="14" xfId="0" applyFont="1" applyFill="1" applyBorder="1" applyAlignment="1">
      <alignment vertical="center"/>
    </xf>
    <xf numFmtId="0" fontId="27" fillId="33" borderId="0" xfId="0" applyFont="1" applyFill="1" applyAlignment="1">
      <alignment vertical="center"/>
    </xf>
    <xf numFmtId="0" fontId="8" fillId="33" borderId="13" xfId="0" applyFont="1" applyFill="1" applyBorder="1" applyAlignment="1">
      <alignment horizontal="centerContinuous" vertical="center"/>
    </xf>
    <xf numFmtId="0" fontId="13" fillId="33" borderId="13" xfId="0" applyFont="1" applyFill="1" applyBorder="1" applyAlignment="1">
      <alignment vertical="center"/>
    </xf>
    <xf numFmtId="0" fontId="8" fillId="33" borderId="0" xfId="0" applyFont="1" applyFill="1" applyBorder="1" applyAlignment="1">
      <alignment horizontal="centerContinuous" vertical="center"/>
    </xf>
    <xf numFmtId="1" fontId="8" fillId="33" borderId="13" xfId="0" applyNumberFormat="1" applyFont="1" applyFill="1" applyBorder="1" applyAlignment="1">
      <alignment horizontal="centerContinuous" vertical="center"/>
    </xf>
    <xf numFmtId="3" fontId="8" fillId="33" borderId="13" xfId="0" applyNumberFormat="1" applyFont="1" applyFill="1" applyBorder="1" applyAlignment="1">
      <alignment horizontal="centerContinuous" vertical="center"/>
    </xf>
    <xf numFmtId="3" fontId="8" fillId="33" borderId="12" xfId="0" applyNumberFormat="1" applyFont="1" applyFill="1" applyBorder="1" applyAlignment="1">
      <alignment horizontal="center" vertical="center"/>
    </xf>
    <xf numFmtId="1" fontId="8" fillId="33" borderId="12" xfId="0" applyNumberFormat="1" applyFont="1" applyFill="1" applyBorder="1" applyAlignment="1">
      <alignment horizontal="center" vertical="center"/>
    </xf>
    <xf numFmtId="3" fontId="8" fillId="33" borderId="13" xfId="0" applyNumberFormat="1" applyFont="1" applyFill="1" applyBorder="1" applyAlignment="1">
      <alignment horizontal="center" vertical="center"/>
    </xf>
    <xf numFmtId="1" fontId="8" fillId="33" borderId="13" xfId="0" applyNumberFormat="1" applyFont="1" applyFill="1" applyBorder="1" applyAlignment="1">
      <alignment horizontal="center" vertical="center"/>
    </xf>
    <xf numFmtId="0" fontId="13" fillId="33" borderId="17" xfId="0" applyFont="1" applyFill="1" applyBorder="1" applyAlignment="1">
      <alignment vertical="center"/>
    </xf>
    <xf numFmtId="0" fontId="17" fillId="33" borderId="18" xfId="0" applyFont="1" applyFill="1" applyBorder="1" applyAlignment="1">
      <alignment vertical="center"/>
    </xf>
    <xf numFmtId="3" fontId="13" fillId="33" borderId="16" xfId="0" applyNumberFormat="1" applyFont="1" applyFill="1" applyBorder="1" applyAlignment="1">
      <alignment horizontal="center" vertical="center"/>
    </xf>
    <xf numFmtId="1" fontId="13" fillId="33" borderId="16" xfId="0" applyNumberFormat="1" applyFont="1" applyFill="1" applyBorder="1" applyAlignment="1">
      <alignment horizontal="center" vertical="center"/>
    </xf>
    <xf numFmtId="0" fontId="31" fillId="33" borderId="0" xfId="0" applyFont="1" applyFill="1" applyAlignment="1" quotePrefix="1">
      <alignment horizontal="center" vertical="center" wrapText="1"/>
    </xf>
    <xf numFmtId="0" fontId="8" fillId="33" borderId="13" xfId="0" applyFont="1" applyFill="1" applyBorder="1" applyAlignment="1">
      <alignment vertical="center" wrapText="1"/>
    </xf>
    <xf numFmtId="187" fontId="16" fillId="33" borderId="0" xfId="0" applyNumberFormat="1" applyFont="1" applyFill="1" applyAlignment="1">
      <alignment horizontal="right" vertical="center" wrapText="1"/>
    </xf>
    <xf numFmtId="186" fontId="16" fillId="33" borderId="0" xfId="0" applyNumberFormat="1" applyFont="1" applyFill="1" applyBorder="1" applyAlignment="1">
      <alignment horizontal="right" vertical="center" wrapText="1"/>
    </xf>
    <xf numFmtId="187" fontId="16" fillId="33" borderId="0" xfId="0" applyNumberFormat="1" applyFont="1" applyFill="1" applyBorder="1" applyAlignment="1">
      <alignment horizontal="right" vertical="center" wrapText="1"/>
    </xf>
    <xf numFmtId="0" fontId="13" fillId="33" borderId="0" xfId="0" applyFont="1" applyFill="1" applyAlignment="1">
      <alignment vertical="center" wrapText="1"/>
    </xf>
    <xf numFmtId="0" fontId="8" fillId="33" borderId="0" xfId="0" applyFont="1" applyFill="1" applyAlignment="1">
      <alignment horizontal="left" vertical="center"/>
    </xf>
    <xf numFmtId="3" fontId="8" fillId="33" borderId="0" xfId="0" applyNumberFormat="1" applyFont="1" applyFill="1" applyAlignment="1">
      <alignment vertical="center"/>
    </xf>
    <xf numFmtId="0" fontId="16" fillId="33" borderId="0" xfId="78" applyFont="1" applyFill="1" applyAlignment="1">
      <alignment wrapText="1"/>
      <protection/>
    </xf>
    <xf numFmtId="0" fontId="16" fillId="33" borderId="0" xfId="78" applyFont="1" applyFill="1" applyBorder="1" applyAlignment="1">
      <alignment wrapText="1"/>
      <protection/>
    </xf>
    <xf numFmtId="0" fontId="35" fillId="33" borderId="0" xfId="78" applyFont="1" applyFill="1" applyAlignment="1">
      <alignment/>
      <protection/>
    </xf>
    <xf numFmtId="0" fontId="6" fillId="33" borderId="0" xfId="78" applyFont="1" applyFill="1" applyAlignment="1">
      <alignment/>
      <protection/>
    </xf>
    <xf numFmtId="0" fontId="6" fillId="33" borderId="0" xfId="78" applyFont="1" applyFill="1" applyAlignment="1">
      <alignment horizontal="right" vertical="center"/>
      <protection/>
    </xf>
    <xf numFmtId="0" fontId="6" fillId="33" borderId="0" xfId="78" applyFont="1" applyFill="1" applyBorder="1" applyAlignment="1">
      <alignment/>
      <protection/>
    </xf>
    <xf numFmtId="0" fontId="4" fillId="33" borderId="0" xfId="81" applyFont="1" applyFill="1" applyProtection="1">
      <alignment/>
      <protection locked="0"/>
    </xf>
    <xf numFmtId="0" fontId="2" fillId="33" borderId="0" xfId="81" applyFont="1" applyFill="1" applyAlignment="1" applyProtection="1">
      <alignment horizontal="centerContinuous" vertical="center"/>
      <protection locked="0"/>
    </xf>
    <xf numFmtId="0" fontId="4" fillId="33" borderId="0" xfId="81" applyFont="1" applyFill="1" applyAlignment="1" applyProtection="1">
      <alignment horizontal="centerContinuous"/>
      <protection locked="0"/>
    </xf>
    <xf numFmtId="0" fontId="7" fillId="33" borderId="0" xfId="81" applyFont="1" applyFill="1" applyProtection="1">
      <alignment/>
      <protection locked="0"/>
    </xf>
    <xf numFmtId="0" fontId="7" fillId="33" borderId="0" xfId="81" applyFont="1" applyFill="1" applyAlignment="1" applyProtection="1" quotePrefix="1">
      <alignment horizontal="left"/>
      <protection locked="0"/>
    </xf>
    <xf numFmtId="0" fontId="5" fillId="33" borderId="12" xfId="81" applyFont="1" applyFill="1" applyBorder="1" applyAlignment="1" applyProtection="1">
      <alignment horizontal="center" vertical="center"/>
      <protection locked="0"/>
    </xf>
    <xf numFmtId="0" fontId="30" fillId="33" borderId="24" xfId="81" applyFont="1" applyFill="1" applyBorder="1" applyAlignment="1" applyProtection="1">
      <alignment horizontal="centerContinuous" vertical="center"/>
      <protection locked="0"/>
    </xf>
    <xf numFmtId="0" fontId="30" fillId="33" borderId="25" xfId="81" applyFont="1" applyFill="1" applyBorder="1" applyAlignment="1" applyProtection="1">
      <alignment horizontal="centerContinuous" vertical="center"/>
      <protection locked="0"/>
    </xf>
    <xf numFmtId="0" fontId="5" fillId="33" borderId="0" xfId="81" applyFont="1" applyFill="1" applyAlignment="1" applyProtection="1">
      <alignment horizontal="center" vertical="center"/>
      <protection locked="0"/>
    </xf>
    <xf numFmtId="0" fontId="5" fillId="33" borderId="13" xfId="81" applyFont="1" applyFill="1" applyBorder="1" applyAlignment="1" applyProtection="1" quotePrefix="1">
      <alignment horizontal="center" vertical="center"/>
      <protection locked="0"/>
    </xf>
    <xf numFmtId="0" fontId="5" fillId="33" borderId="15" xfId="81" applyFont="1" applyFill="1" applyBorder="1" applyAlignment="1" applyProtection="1">
      <alignment horizontal="center" vertical="center"/>
      <protection locked="0"/>
    </xf>
    <xf numFmtId="0" fontId="5" fillId="33" borderId="13" xfId="81" applyFont="1" applyFill="1" applyBorder="1" applyAlignment="1" applyProtection="1">
      <alignment horizontal="center" vertical="center"/>
      <protection locked="0"/>
    </xf>
    <xf numFmtId="0" fontId="5" fillId="33" borderId="16" xfId="81" applyFont="1" applyFill="1" applyBorder="1" applyAlignment="1" applyProtection="1">
      <alignment horizontal="center" vertical="center"/>
      <protection locked="0"/>
    </xf>
    <xf numFmtId="0" fontId="5" fillId="33" borderId="17" xfId="81" applyFont="1" applyFill="1" applyBorder="1" applyAlignment="1" applyProtection="1">
      <alignment horizontal="center" vertical="center"/>
      <protection locked="0"/>
    </xf>
    <xf numFmtId="0" fontId="5" fillId="33" borderId="18" xfId="81" applyFont="1" applyFill="1" applyBorder="1" applyAlignment="1" applyProtection="1">
      <alignment horizontal="center" vertical="center"/>
      <protection locked="0"/>
    </xf>
    <xf numFmtId="0" fontId="30" fillId="33" borderId="13" xfId="81" applyFont="1" applyFill="1" applyBorder="1" applyAlignment="1" applyProtection="1" quotePrefix="1">
      <alignment horizontal="center" vertical="center"/>
      <protection locked="0"/>
    </xf>
    <xf numFmtId="3" fontId="29" fillId="33" borderId="0" xfId="81" applyNumberFormat="1" applyFont="1" applyFill="1" applyAlignment="1">
      <alignment vertical="center"/>
      <protection/>
    </xf>
    <xf numFmtId="176" fontId="29" fillId="33" borderId="0" xfId="81" applyNumberFormat="1" applyFont="1" applyFill="1" applyAlignment="1" applyProtection="1">
      <alignment vertical="center"/>
      <protection/>
    </xf>
    <xf numFmtId="176" fontId="29" fillId="33" borderId="13" xfId="81" applyNumberFormat="1" applyFont="1" applyFill="1" applyBorder="1" applyAlignment="1" applyProtection="1">
      <alignment vertical="center"/>
      <protection/>
    </xf>
    <xf numFmtId="0" fontId="29" fillId="33" borderId="0" xfId="81" applyFont="1" applyFill="1" applyAlignment="1" applyProtection="1">
      <alignment vertical="center"/>
      <protection locked="0"/>
    </xf>
    <xf numFmtId="0" fontId="5" fillId="33" borderId="16" xfId="81" applyFont="1" applyFill="1" applyBorder="1" applyAlignment="1" applyProtection="1" quotePrefix="1">
      <alignment horizontal="center" vertical="center"/>
      <protection locked="0"/>
    </xf>
    <xf numFmtId="0" fontId="18" fillId="33" borderId="0" xfId="81" applyFont="1" applyFill="1" applyBorder="1" applyAlignment="1" applyProtection="1">
      <alignment horizontal="center" vertical="center"/>
      <protection locked="0"/>
    </xf>
    <xf numFmtId="176" fontId="29" fillId="33" borderId="21" xfId="81" applyNumberFormat="1" applyFont="1" applyFill="1" applyBorder="1" applyAlignment="1" applyProtection="1">
      <alignment vertical="center"/>
      <protection/>
    </xf>
    <xf numFmtId="176" fontId="29" fillId="33" borderId="1" xfId="81" applyNumberFormat="1" applyFont="1" applyFill="1" applyBorder="1" applyAlignment="1" applyProtection="1">
      <alignment vertical="center"/>
      <protection/>
    </xf>
    <xf numFmtId="176" fontId="29" fillId="33" borderId="12" xfId="81" applyNumberFormat="1" applyFont="1" applyFill="1" applyBorder="1" applyAlignment="1" applyProtection="1">
      <alignment vertical="center"/>
      <protection/>
    </xf>
    <xf numFmtId="0" fontId="26" fillId="33" borderId="0" xfId="81" applyFont="1" applyFill="1" applyAlignment="1" applyProtection="1">
      <alignment horizontal="center"/>
      <protection locked="0"/>
    </xf>
    <xf numFmtId="0" fontId="12" fillId="33" borderId="0" xfId="80" applyFont="1" applyFill="1">
      <alignment/>
      <protection/>
    </xf>
    <xf numFmtId="0" fontId="5" fillId="33" borderId="0" xfId="80" applyFont="1" applyFill="1">
      <alignment/>
      <protection/>
    </xf>
    <xf numFmtId="0" fontId="5" fillId="33" borderId="0" xfId="80" applyFont="1" applyFill="1" applyBorder="1" applyAlignment="1">
      <alignment horizontal="center" vertical="center"/>
      <protection/>
    </xf>
    <xf numFmtId="0" fontId="5" fillId="33" borderId="17" xfId="80" applyFont="1" applyFill="1" applyBorder="1" applyAlignment="1">
      <alignment horizontal="center" vertical="center"/>
      <protection/>
    </xf>
    <xf numFmtId="0" fontId="5" fillId="33" borderId="0" xfId="80" applyFont="1" applyFill="1" applyBorder="1">
      <alignment/>
      <protection/>
    </xf>
    <xf numFmtId="49" fontId="9" fillId="33" borderId="21" xfId="80" applyNumberFormat="1" applyFont="1" applyFill="1" applyBorder="1" applyAlignment="1">
      <alignment horizontal="centerContinuous" vertical="center"/>
      <protection/>
    </xf>
    <xf numFmtId="0" fontId="9" fillId="33" borderId="1" xfId="80" applyFont="1" applyFill="1" applyBorder="1" applyAlignment="1">
      <alignment horizontal="centerContinuous" vertical="center"/>
      <protection/>
    </xf>
    <xf numFmtId="0" fontId="9" fillId="33" borderId="12" xfId="80" applyFont="1" applyFill="1" applyBorder="1" applyAlignment="1">
      <alignment horizontal="centerContinuous" vertical="center"/>
      <protection/>
    </xf>
    <xf numFmtId="49" fontId="9" fillId="33" borderId="1" xfId="80" applyNumberFormat="1" applyFont="1" applyFill="1" applyBorder="1" applyAlignment="1">
      <alignment horizontal="centerContinuous" vertical="center"/>
      <protection/>
    </xf>
    <xf numFmtId="0" fontId="9" fillId="33" borderId="24" xfId="80" applyFont="1" applyFill="1" applyBorder="1" applyAlignment="1">
      <alignment horizontal="centerContinuous" vertical="center"/>
      <protection/>
    </xf>
    <xf numFmtId="0" fontId="28" fillId="33" borderId="0" xfId="80" applyFont="1" applyFill="1">
      <alignment/>
      <protection/>
    </xf>
    <xf numFmtId="0" fontId="9" fillId="33" borderId="14" xfId="80" applyFont="1" applyFill="1" applyBorder="1" applyAlignment="1">
      <alignment horizontal="center" vertical="center"/>
      <protection/>
    </xf>
    <xf numFmtId="0" fontId="9" fillId="33" borderId="14" xfId="80" applyFont="1" applyFill="1" applyBorder="1" applyAlignment="1">
      <alignment horizontal="centerContinuous" vertical="center"/>
      <protection/>
    </xf>
    <xf numFmtId="0" fontId="9" fillId="33" borderId="21" xfId="80" applyFont="1" applyFill="1" applyBorder="1" applyAlignment="1">
      <alignment horizontal="centerContinuous" vertical="center"/>
      <protection/>
    </xf>
    <xf numFmtId="0" fontId="13" fillId="33" borderId="18" xfId="80" applyFont="1" applyFill="1" applyBorder="1" applyAlignment="1">
      <alignment horizontal="center" vertical="center"/>
      <protection/>
    </xf>
    <xf numFmtId="0" fontId="27" fillId="33" borderId="0" xfId="80" applyFont="1" applyFill="1">
      <alignment/>
      <protection/>
    </xf>
    <xf numFmtId="182" fontId="9" fillId="33" borderId="13" xfId="0" applyNumberFormat="1" applyFont="1" applyFill="1" applyBorder="1" applyAlignment="1" applyProtection="1">
      <alignment horizontal="center" vertical="center"/>
      <protection/>
    </xf>
    <xf numFmtId="41" fontId="16" fillId="33" borderId="21" xfId="0" applyNumberFormat="1" applyFont="1" applyFill="1" applyBorder="1" applyAlignment="1">
      <alignment vertical="center"/>
    </xf>
    <xf numFmtId="41" fontId="16" fillId="33" borderId="1" xfId="0" applyNumberFormat="1" applyFont="1" applyFill="1" applyBorder="1" applyAlignment="1">
      <alignment vertical="center"/>
    </xf>
    <xf numFmtId="41" fontId="16" fillId="33" borderId="1" xfId="0" applyNumberFormat="1" applyFont="1" applyFill="1" applyBorder="1" applyAlignment="1">
      <alignment horizontal="right" vertical="center"/>
    </xf>
    <xf numFmtId="191" fontId="16" fillId="33" borderId="12" xfId="0" applyNumberFormat="1" applyFont="1" applyFill="1" applyBorder="1" applyAlignment="1">
      <alignment horizontal="center" vertical="center"/>
    </xf>
    <xf numFmtId="41" fontId="16" fillId="33" borderId="20" xfId="0" applyNumberFormat="1" applyFont="1" applyFill="1" applyBorder="1" applyAlignment="1">
      <alignment vertical="center"/>
    </xf>
    <xf numFmtId="41" fontId="16" fillId="33" borderId="0" xfId="0" applyNumberFormat="1" applyFont="1" applyFill="1" applyBorder="1" applyAlignment="1">
      <alignment vertical="center"/>
    </xf>
    <xf numFmtId="41" fontId="16" fillId="33" borderId="0" xfId="0" applyNumberFormat="1" applyFont="1" applyFill="1" applyBorder="1" applyAlignment="1">
      <alignment horizontal="right" vertical="center"/>
    </xf>
    <xf numFmtId="191" fontId="16" fillId="33" borderId="13" xfId="0" applyNumberFormat="1" applyFont="1" applyFill="1" applyBorder="1" applyAlignment="1">
      <alignment horizontal="center" vertical="center"/>
    </xf>
    <xf numFmtId="41" fontId="16" fillId="33" borderId="19" xfId="0" applyNumberFormat="1" applyFont="1" applyFill="1" applyBorder="1" applyAlignment="1">
      <alignment vertical="center"/>
    </xf>
    <xf numFmtId="41" fontId="16" fillId="33" borderId="17" xfId="0" applyNumberFormat="1" applyFont="1" applyFill="1" applyBorder="1" applyAlignment="1">
      <alignment vertical="center"/>
    </xf>
    <xf numFmtId="191" fontId="16" fillId="33" borderId="17" xfId="0" applyNumberFormat="1" applyFont="1" applyFill="1" applyBorder="1" applyAlignment="1">
      <alignment horizontal="right" vertical="center"/>
    </xf>
    <xf numFmtId="2" fontId="2" fillId="33" borderId="0" xfId="0" applyNumberFormat="1" applyFont="1" applyFill="1" applyAlignment="1">
      <alignment horizontal="centerContinuous" vertical="center"/>
    </xf>
    <xf numFmtId="2" fontId="4" fillId="33" borderId="0" xfId="0" applyNumberFormat="1" applyFont="1" applyFill="1" applyAlignment="1">
      <alignment horizontal="centerContinuous" vertical="center"/>
    </xf>
    <xf numFmtId="2" fontId="9" fillId="33" borderId="0" xfId="0" applyNumberFormat="1" applyFont="1" applyFill="1" applyAlignment="1">
      <alignment horizontal="right" vertical="center"/>
    </xf>
    <xf numFmtId="2" fontId="5" fillId="33" borderId="0" xfId="0" applyNumberFormat="1" applyFont="1" applyFill="1" applyBorder="1" applyAlignment="1">
      <alignment horizontal="center" vertical="center"/>
    </xf>
    <xf numFmtId="0" fontId="5" fillId="33" borderId="0" xfId="0" applyFont="1" applyFill="1" applyBorder="1" applyAlignment="1">
      <alignment vertical="center"/>
    </xf>
    <xf numFmtId="2" fontId="9" fillId="33" borderId="1" xfId="0" applyNumberFormat="1" applyFont="1" applyFill="1" applyBorder="1" applyAlignment="1">
      <alignment horizontal="centerContinuous" vertical="center"/>
    </xf>
    <xf numFmtId="0" fontId="9" fillId="33" borderId="0" xfId="0" applyFont="1" applyFill="1" applyAlignment="1">
      <alignment horizontal="center" vertical="center"/>
    </xf>
    <xf numFmtId="2" fontId="9" fillId="33" borderId="25" xfId="0" applyNumberFormat="1" applyFont="1" applyFill="1" applyBorder="1" applyAlignment="1">
      <alignment horizontal="centerContinuous" vertical="center"/>
    </xf>
    <xf numFmtId="41" fontId="16" fillId="33" borderId="0" xfId="0" applyNumberFormat="1" applyFont="1" applyFill="1" applyAlignment="1">
      <alignment vertical="center"/>
    </xf>
    <xf numFmtId="191" fontId="16" fillId="33" borderId="0" xfId="0" applyNumberFormat="1" applyFont="1" applyFill="1" applyAlignment="1">
      <alignment horizontal="right" vertical="center"/>
    </xf>
    <xf numFmtId="2" fontId="4" fillId="33" borderId="0" xfId="0" applyNumberFormat="1" applyFont="1" applyFill="1" applyAlignment="1">
      <alignment horizontal="center" vertical="center"/>
    </xf>
    <xf numFmtId="2" fontId="4" fillId="33" borderId="0" xfId="0" applyNumberFormat="1" applyFont="1" applyFill="1" applyAlignment="1">
      <alignment horizontal="right" vertical="center"/>
    </xf>
    <xf numFmtId="3" fontId="4" fillId="33" borderId="0" xfId="0" applyNumberFormat="1" applyFont="1" applyFill="1" applyAlignment="1">
      <alignment vertical="center"/>
    </xf>
    <xf numFmtId="0" fontId="6" fillId="33" borderId="0" xfId="0" applyFont="1" applyFill="1" applyAlignment="1">
      <alignment vertical="center"/>
    </xf>
    <xf numFmtId="2" fontId="6" fillId="33" borderId="0" xfId="0" applyNumberFormat="1" applyFont="1" applyFill="1" applyAlignment="1">
      <alignment horizontal="center" vertical="center"/>
    </xf>
    <xf numFmtId="2" fontId="6" fillId="33" borderId="0" xfId="0" applyNumberFormat="1" applyFont="1" applyFill="1" applyAlignment="1">
      <alignment horizontal="right" vertical="center"/>
    </xf>
    <xf numFmtId="3" fontId="6" fillId="33" borderId="0" xfId="0" applyNumberFormat="1" applyFont="1" applyFill="1" applyAlignment="1">
      <alignment vertical="center"/>
    </xf>
    <xf numFmtId="0" fontId="36" fillId="33" borderId="0" xfId="0" applyFont="1" applyFill="1" applyAlignment="1">
      <alignment horizontal="centerContinuous"/>
    </xf>
    <xf numFmtId="0" fontId="36" fillId="33" borderId="0" xfId="0" applyFont="1" applyFill="1" applyAlignment="1">
      <alignment horizontal="centerContinuous" vertical="center"/>
    </xf>
    <xf numFmtId="0" fontId="42" fillId="33" borderId="0" xfId="0" applyFont="1" applyFill="1" applyAlignment="1">
      <alignment horizontal="centerContinuous" vertical="center"/>
    </xf>
    <xf numFmtId="0" fontId="9" fillId="33" borderId="0" xfId="0" applyFont="1" applyFill="1" applyAlignment="1">
      <alignment vertical="center"/>
    </xf>
    <xf numFmtId="0" fontId="36" fillId="33" borderId="0" xfId="0" applyFont="1" applyFill="1" applyAlignment="1">
      <alignment vertical="center"/>
    </xf>
    <xf numFmtId="49" fontId="36" fillId="33" borderId="0" xfId="0" applyNumberFormat="1" applyFont="1" applyFill="1" applyAlignment="1">
      <alignment vertical="center"/>
    </xf>
    <xf numFmtId="178" fontId="36" fillId="33" borderId="0" xfId="0" applyNumberFormat="1" applyFont="1" applyFill="1" applyAlignment="1">
      <alignment vertical="center"/>
    </xf>
    <xf numFmtId="3" fontId="31" fillId="33" borderId="0" xfId="0" applyNumberFormat="1" applyFont="1" applyFill="1" applyAlignment="1">
      <alignment vertical="center"/>
    </xf>
    <xf numFmtId="191" fontId="13" fillId="33" borderId="0" xfId="0" applyNumberFormat="1" applyFont="1" applyFill="1" applyBorder="1" applyAlignment="1" applyProtection="1">
      <alignment vertical="center"/>
      <protection locked="0"/>
    </xf>
    <xf numFmtId="191" fontId="13" fillId="33" borderId="1" xfId="0" applyNumberFormat="1" applyFont="1" applyFill="1" applyBorder="1" applyAlignment="1" applyProtection="1">
      <alignment vertical="center"/>
      <protection locked="0"/>
    </xf>
    <xf numFmtId="191" fontId="13" fillId="33" borderId="17" xfId="0" applyNumberFormat="1" applyFont="1" applyFill="1" applyBorder="1" applyAlignment="1" applyProtection="1">
      <alignment vertical="center"/>
      <protection locked="0"/>
    </xf>
    <xf numFmtId="0" fontId="20" fillId="33" borderId="0" xfId="0" applyFont="1" applyFill="1" applyAlignment="1">
      <alignment vertical="center"/>
    </xf>
    <xf numFmtId="0" fontId="31" fillId="33" borderId="0" xfId="0" applyFont="1" applyFill="1" applyAlignment="1">
      <alignment horizontal="center" vertical="center"/>
    </xf>
    <xf numFmtId="0" fontId="9" fillId="33" borderId="13" xfId="0" applyFont="1" applyFill="1" applyBorder="1" applyAlignment="1" applyProtection="1">
      <alignment horizontal="center" vertical="top"/>
      <protection locked="0"/>
    </xf>
    <xf numFmtId="49" fontId="15" fillId="33" borderId="0" xfId="0" applyNumberFormat="1" applyFont="1" applyFill="1" applyAlignment="1" applyProtection="1">
      <alignment horizontal="center" vertical="top" wrapText="1"/>
      <protection locked="0"/>
    </xf>
    <xf numFmtId="0" fontId="16" fillId="33" borderId="0" xfId="0" applyFont="1" applyFill="1" applyAlignment="1">
      <alignment vertical="top"/>
    </xf>
    <xf numFmtId="0" fontId="42" fillId="33" borderId="0" xfId="0" applyFont="1" applyFill="1" applyAlignment="1">
      <alignment vertical="center"/>
    </xf>
    <xf numFmtId="0" fontId="31" fillId="33" borderId="0" xfId="0" applyFont="1" applyFill="1" applyBorder="1" applyAlignment="1">
      <alignment vertical="center"/>
    </xf>
    <xf numFmtId="2" fontId="9" fillId="33" borderId="26" xfId="0" applyNumberFormat="1" applyFont="1" applyFill="1" applyBorder="1" applyAlignment="1">
      <alignment horizontal="centerContinuous" vertical="center"/>
    </xf>
    <xf numFmtId="2" fontId="9" fillId="33" borderId="27" xfId="0" applyNumberFormat="1" applyFont="1" applyFill="1" applyBorder="1" applyAlignment="1">
      <alignment horizontal="centerContinuous" vertical="center"/>
    </xf>
    <xf numFmtId="191" fontId="16" fillId="33" borderId="13" xfId="0" applyNumberFormat="1" applyFont="1" applyFill="1" applyBorder="1" applyAlignment="1">
      <alignment horizontal="right" vertical="center"/>
    </xf>
    <xf numFmtId="191" fontId="16" fillId="33" borderId="16" xfId="0" applyNumberFormat="1" applyFont="1" applyFill="1" applyBorder="1" applyAlignment="1">
      <alignment horizontal="right" vertical="center"/>
    </xf>
    <xf numFmtId="2" fontId="9" fillId="33" borderId="26" xfId="0" applyNumberFormat="1" applyFont="1" applyFill="1" applyBorder="1" applyAlignment="1">
      <alignment horizontal="center" vertical="center"/>
    </xf>
    <xf numFmtId="0" fontId="9" fillId="33" borderId="26" xfId="0" applyFont="1" applyFill="1" applyBorder="1" applyAlignment="1">
      <alignment horizontal="center" vertical="center"/>
    </xf>
    <xf numFmtId="2" fontId="9" fillId="33" borderId="27" xfId="0" applyNumberFormat="1" applyFont="1" applyFill="1" applyBorder="1" applyAlignment="1">
      <alignment horizontal="center" vertical="center"/>
    </xf>
    <xf numFmtId="184" fontId="16" fillId="33" borderId="13" xfId="87" applyNumberFormat="1" applyFont="1" applyFill="1" applyBorder="1" applyAlignment="1">
      <alignment horizontal="left" vertical="center"/>
      <protection/>
    </xf>
    <xf numFmtId="184" fontId="16" fillId="33" borderId="0" xfId="87" applyNumberFormat="1" applyFont="1" applyFill="1" applyAlignment="1">
      <alignment horizontal="left" vertical="center"/>
      <protection/>
    </xf>
    <xf numFmtId="184" fontId="16" fillId="33" borderId="15" xfId="87" applyNumberFormat="1" applyFont="1" applyFill="1" applyBorder="1" applyAlignment="1">
      <alignment horizontal="left" vertical="center"/>
      <protection/>
    </xf>
    <xf numFmtId="184" fontId="16" fillId="33" borderId="20" xfId="87" applyNumberFormat="1" applyFont="1" applyFill="1" applyBorder="1" applyAlignment="1">
      <alignment horizontal="left" vertical="center"/>
      <protection/>
    </xf>
    <xf numFmtId="184" fontId="16" fillId="33" borderId="0" xfId="87" applyNumberFormat="1" applyFont="1" applyFill="1" applyBorder="1" applyAlignment="1">
      <alignment horizontal="left" vertical="center"/>
      <protection/>
    </xf>
    <xf numFmtId="0" fontId="16" fillId="33" borderId="0" xfId="87" applyFont="1" applyFill="1" applyAlignment="1">
      <alignment horizontal="left" vertical="center"/>
      <protection/>
    </xf>
    <xf numFmtId="176" fontId="12" fillId="33" borderId="0" xfId="85" applyNumberFormat="1" applyFont="1" applyFill="1" applyBorder="1" applyAlignment="1" applyProtection="1">
      <alignment horizontal="right" vertical="center"/>
      <protection/>
    </xf>
    <xf numFmtId="176" fontId="12" fillId="33" borderId="0" xfId="85" applyNumberFormat="1" applyFont="1" applyFill="1" applyBorder="1" applyAlignment="1" applyProtection="1">
      <alignment horizontal="center" vertical="center"/>
      <protection/>
    </xf>
    <xf numFmtId="0" fontId="5" fillId="33" borderId="26" xfId="85" applyFont="1" applyFill="1" applyBorder="1" applyAlignment="1">
      <alignment horizontal="centerContinuous" vertical="center"/>
      <protection/>
    </xf>
    <xf numFmtId="0" fontId="5" fillId="33" borderId="26" xfId="85" applyFont="1" applyFill="1" applyBorder="1" applyAlignment="1" applyProtection="1">
      <alignment horizontal="centerContinuous" vertical="center"/>
      <protection/>
    </xf>
    <xf numFmtId="0" fontId="5" fillId="33" borderId="26" xfId="85" applyFont="1" applyFill="1" applyBorder="1" applyAlignment="1" applyProtection="1">
      <alignment horizontal="centerContinuous" vertical="center" wrapText="1"/>
      <protection/>
    </xf>
    <xf numFmtId="0" fontId="5" fillId="33" borderId="27" xfId="85" applyFont="1" applyFill="1" applyBorder="1" applyAlignment="1">
      <alignment horizontal="centerContinuous" vertical="center"/>
      <protection/>
    </xf>
    <xf numFmtId="0" fontId="8" fillId="33" borderId="26" xfId="86" applyFont="1" applyFill="1" applyBorder="1" applyAlignment="1" applyProtection="1">
      <alignment horizontal="centerContinuous" vertical="center"/>
      <protection/>
    </xf>
    <xf numFmtId="0" fontId="8" fillId="33" borderId="26" xfId="86" applyFont="1" applyFill="1" applyBorder="1" applyAlignment="1" applyProtection="1">
      <alignment horizontal="centerContinuous" vertical="center" wrapText="1"/>
      <protection/>
    </xf>
    <xf numFmtId="0" fontId="8" fillId="33" borderId="27" xfId="86" applyFont="1" applyFill="1" applyBorder="1" applyAlignment="1" applyProtection="1">
      <alignment horizontal="centerContinuous" vertical="center" wrapText="1"/>
      <protection/>
    </xf>
    <xf numFmtId="0" fontId="31" fillId="33" borderId="17" xfId="0" applyFont="1" applyFill="1" applyBorder="1" applyAlignment="1" quotePrefix="1">
      <alignment horizontal="center" vertical="center" wrapText="1"/>
    </xf>
    <xf numFmtId="0" fontId="8" fillId="33" borderId="16" xfId="0" applyFont="1" applyFill="1" applyBorder="1" applyAlignment="1">
      <alignment vertical="center" wrapText="1"/>
    </xf>
    <xf numFmtId="187" fontId="16" fillId="33" borderId="17" xfId="0" applyNumberFormat="1" applyFont="1" applyFill="1" applyBorder="1" applyAlignment="1">
      <alignment horizontal="right" vertical="center" wrapText="1"/>
    </xf>
    <xf numFmtId="186" fontId="16" fillId="33" borderId="17" xfId="0" applyNumberFormat="1" applyFont="1" applyFill="1" applyBorder="1" applyAlignment="1">
      <alignment horizontal="right" vertical="center" wrapText="1"/>
    </xf>
    <xf numFmtId="0" fontId="12" fillId="33" borderId="0" xfId="85" applyFont="1" applyFill="1" applyAlignment="1">
      <alignment horizontal="center" vertical="center"/>
      <protection/>
    </xf>
    <xf numFmtId="0" fontId="12" fillId="33" borderId="0" xfId="85" applyFont="1" applyFill="1" applyBorder="1" applyAlignment="1">
      <alignment horizontal="center" vertical="center"/>
      <protection/>
    </xf>
    <xf numFmtId="0" fontId="12" fillId="33" borderId="0" xfId="87" applyFont="1" applyFill="1" applyAlignment="1">
      <alignment vertical="center"/>
      <protection/>
    </xf>
    <xf numFmtId="0" fontId="16" fillId="33" borderId="12" xfId="87" applyFont="1" applyFill="1" applyBorder="1" applyAlignment="1">
      <alignment horizontal="center" vertical="center"/>
      <protection/>
    </xf>
    <xf numFmtId="0" fontId="16" fillId="33" borderId="16" xfId="87" applyFont="1" applyFill="1" applyBorder="1" applyAlignment="1">
      <alignment horizontal="center" vertical="center"/>
      <protection/>
    </xf>
    <xf numFmtId="0" fontId="13" fillId="33" borderId="12" xfId="86" applyFont="1" applyFill="1" applyBorder="1" applyAlignment="1" applyProtection="1">
      <alignment horizontal="center" vertical="center"/>
      <protection/>
    </xf>
    <xf numFmtId="0" fontId="13" fillId="33" borderId="13" xfId="86" applyFont="1" applyFill="1" applyBorder="1" applyAlignment="1">
      <alignment horizontal="center" vertical="center"/>
      <protection/>
    </xf>
    <xf numFmtId="0" fontId="13" fillId="33" borderId="13" xfId="86" applyFont="1" applyFill="1" applyBorder="1" applyAlignment="1" applyProtection="1" quotePrefix="1">
      <alignment horizontal="center" vertical="center"/>
      <protection/>
    </xf>
    <xf numFmtId="0" fontId="12" fillId="33" borderId="0" xfId="86" applyFont="1" applyFill="1" applyAlignment="1" applyProtection="1">
      <alignment horizontal="center" vertical="center"/>
      <protection/>
    </xf>
    <xf numFmtId="0" fontId="12" fillId="33" borderId="0" xfId="86" applyFont="1" applyFill="1" applyAlignment="1">
      <alignment horizontal="center" vertical="center"/>
      <protection/>
    </xf>
    <xf numFmtId="0" fontId="16" fillId="33" borderId="25" xfId="84" applyFont="1" applyFill="1" applyBorder="1" applyAlignment="1" quotePrefix="1">
      <alignment horizontal="center" vertical="center"/>
      <protection/>
    </xf>
    <xf numFmtId="0" fontId="13" fillId="33" borderId="0" xfId="84" applyFont="1" applyFill="1" applyBorder="1" applyAlignment="1" applyProtection="1">
      <alignment horizontal="left" vertical="center"/>
      <protection/>
    </xf>
    <xf numFmtId="0" fontId="12" fillId="33" borderId="0" xfId="84" applyFont="1" applyFill="1" applyAlignment="1">
      <alignment vertical="center"/>
      <protection/>
    </xf>
    <xf numFmtId="0" fontId="12" fillId="33" borderId="0" xfId="84" applyFont="1" applyFill="1" applyAlignment="1">
      <alignment horizontal="center" vertical="center"/>
      <protection/>
    </xf>
    <xf numFmtId="0" fontId="13" fillId="33" borderId="0" xfId="83" applyFont="1" applyFill="1" applyAlignment="1">
      <alignment horizontal="left" vertical="center" indent="3"/>
      <protection/>
    </xf>
    <xf numFmtId="0" fontId="13" fillId="33" borderId="0" xfId="84" applyFont="1" applyFill="1" applyBorder="1" applyAlignment="1" applyProtection="1">
      <alignment horizontal="left" vertical="center" indent="3"/>
      <protection/>
    </xf>
    <xf numFmtId="0" fontId="31" fillId="33" borderId="0" xfId="0" applyFont="1" applyFill="1" applyAlignment="1">
      <alignment horizontal="center" vertical="center" wrapText="1"/>
    </xf>
    <xf numFmtId="14" fontId="8" fillId="33" borderId="0" xfId="0" applyNumberFormat="1" applyFont="1" applyFill="1" applyBorder="1" applyAlignment="1">
      <alignment horizontal="right" vertical="center"/>
    </xf>
    <xf numFmtId="14" fontId="8" fillId="33" borderId="17" xfId="0" applyNumberFormat="1" applyFont="1" applyFill="1" applyBorder="1" applyAlignment="1">
      <alignment horizontal="right" vertical="center"/>
    </xf>
    <xf numFmtId="2" fontId="9" fillId="33" borderId="26" xfId="0" applyNumberFormat="1" applyFont="1" applyFill="1" applyBorder="1" applyAlignment="1">
      <alignment horizontal="center" vertical="center" wrapText="1"/>
    </xf>
    <xf numFmtId="2" fontId="9" fillId="33" borderId="27" xfId="0" applyNumberFormat="1" applyFont="1" applyFill="1" applyBorder="1" applyAlignment="1">
      <alignment horizontal="center" vertical="center" wrapText="1"/>
    </xf>
    <xf numFmtId="14" fontId="8" fillId="33" borderId="26" xfId="0" applyNumberFormat="1" applyFont="1" applyFill="1" applyBorder="1" applyAlignment="1">
      <alignment horizontal="center" vertical="center"/>
    </xf>
    <xf numFmtId="14" fontId="8" fillId="33" borderId="16" xfId="0" applyNumberFormat="1" applyFont="1" applyFill="1" applyBorder="1" applyAlignment="1">
      <alignment horizontal="center" vertical="center" wrapText="1"/>
    </xf>
    <xf numFmtId="0" fontId="8" fillId="33" borderId="16" xfId="78" applyFont="1" applyFill="1" applyBorder="1" applyAlignment="1">
      <alignment horizontal="center" vertical="center" wrapText="1"/>
      <protection/>
    </xf>
    <xf numFmtId="49" fontId="8" fillId="33" borderId="25" xfId="78" applyNumberFormat="1" applyFont="1" applyFill="1" applyBorder="1" applyAlignment="1">
      <alignment horizontal="center" vertical="center"/>
      <protection/>
    </xf>
    <xf numFmtId="49" fontId="41" fillId="33" borderId="0" xfId="78" applyNumberFormat="1" applyFont="1" applyFill="1" applyAlignment="1">
      <alignment horizontal="center" vertical="center"/>
      <protection/>
    </xf>
    <xf numFmtId="49" fontId="8" fillId="33" borderId="1" xfId="78" applyNumberFormat="1" applyFont="1" applyFill="1" applyBorder="1" applyAlignment="1">
      <alignment horizontal="center" vertical="center"/>
      <protection/>
    </xf>
    <xf numFmtId="14" fontId="8" fillId="33" borderId="17" xfId="0" applyNumberFormat="1" applyFont="1" applyFill="1" applyBorder="1" applyAlignment="1">
      <alignment horizontal="right" vertical="center" wrapText="1"/>
    </xf>
    <xf numFmtId="0" fontId="2" fillId="33" borderId="0" xfId="78" applyFont="1" applyFill="1" applyAlignment="1">
      <alignment horizontal="left" indent="31"/>
      <protection/>
    </xf>
    <xf numFmtId="0" fontId="13" fillId="33" borderId="13" xfId="86" applyFont="1" applyFill="1" applyBorder="1" applyAlignment="1" applyProtection="1" quotePrefix="1">
      <alignment horizontal="left" vertical="center" indent="1"/>
      <protection/>
    </xf>
    <xf numFmtId="182" fontId="9" fillId="33" borderId="16" xfId="0" applyNumberFormat="1" applyFont="1" applyFill="1" applyBorder="1" applyAlignment="1" applyProtection="1">
      <alignment horizontal="center" vertical="center"/>
      <protection/>
    </xf>
    <xf numFmtId="0" fontId="0" fillId="33" borderId="0" xfId="0" applyFont="1" applyFill="1" applyAlignment="1">
      <alignment horizontal="center" vertical="center"/>
    </xf>
    <xf numFmtId="0" fontId="8" fillId="33" borderId="0" xfId="0" applyFont="1" applyFill="1" applyAlignment="1">
      <alignment horizontal="left" vertical="center" indent="3"/>
    </xf>
    <xf numFmtId="0" fontId="52" fillId="33" borderId="0" xfId="84" applyFont="1" applyFill="1" applyAlignment="1">
      <alignment vertical="center"/>
      <protection/>
    </xf>
    <xf numFmtId="196" fontId="16" fillId="33" borderId="0" xfId="78" applyNumberFormat="1" applyFont="1" applyFill="1" applyBorder="1" applyAlignment="1">
      <alignment horizontal="right" vertical="center"/>
      <protection/>
    </xf>
    <xf numFmtId="196" fontId="16" fillId="33" borderId="0" xfId="78" applyNumberFormat="1" applyFont="1" applyFill="1" applyAlignment="1">
      <alignment horizontal="right" vertical="center"/>
      <protection/>
    </xf>
    <xf numFmtId="0" fontId="0" fillId="33" borderId="0" xfId="0" applyFont="1" applyFill="1" applyAlignment="1">
      <alignment vertical="center"/>
    </xf>
    <xf numFmtId="0" fontId="0" fillId="33" borderId="0" xfId="0" applyFont="1" applyFill="1" applyBorder="1" applyAlignment="1">
      <alignment vertical="center"/>
    </xf>
    <xf numFmtId="0" fontId="0" fillId="33" borderId="26" xfId="0" applyFont="1" applyFill="1" applyBorder="1" applyAlignment="1">
      <alignment horizontal="centerContinuous"/>
    </xf>
    <xf numFmtId="0" fontId="0" fillId="33" borderId="0" xfId="0" applyFont="1" applyFill="1" applyAlignment="1">
      <alignment vertical="center"/>
    </xf>
    <xf numFmtId="2" fontId="0" fillId="33" borderId="0" xfId="0" applyNumberFormat="1" applyFont="1" applyFill="1" applyAlignment="1">
      <alignment horizontal="center" vertical="center"/>
    </xf>
    <xf numFmtId="2" fontId="0" fillId="33" borderId="0" xfId="0" applyNumberFormat="1" applyFont="1" applyFill="1" applyAlignment="1">
      <alignment horizontal="right" vertical="center"/>
    </xf>
    <xf numFmtId="0" fontId="12" fillId="33" borderId="0" xfId="87" applyFont="1" applyFill="1" applyAlignment="1">
      <alignment horizontal="left" vertical="center"/>
      <protection/>
    </xf>
    <xf numFmtId="184" fontId="12" fillId="33" borderId="0" xfId="87" applyNumberFormat="1" applyFont="1" applyFill="1" applyAlignment="1">
      <alignment horizontal="left" vertical="center"/>
      <protection/>
    </xf>
    <xf numFmtId="0" fontId="4" fillId="33" borderId="0" xfId="85" applyFont="1" applyFill="1" applyAlignment="1">
      <alignment vertical="center"/>
      <protection/>
    </xf>
    <xf numFmtId="0" fontId="0" fillId="33" borderId="0" xfId="83" applyFont="1" applyFill="1" applyAlignment="1">
      <alignment vertical="center"/>
      <protection/>
    </xf>
    <xf numFmtId="0" fontId="25" fillId="33" borderId="0" xfId="86" applyFont="1" applyFill="1" applyAlignment="1">
      <alignment horizontal="centerContinuous"/>
      <protection/>
    </xf>
    <xf numFmtId="0" fontId="25" fillId="33" borderId="0" xfId="86" applyFont="1" applyFill="1">
      <alignment/>
      <protection/>
    </xf>
    <xf numFmtId="0" fontId="25" fillId="33" borderId="0" xfId="86" applyFont="1" applyFill="1" applyAlignment="1">
      <alignment vertical="center"/>
      <protection/>
    </xf>
    <xf numFmtId="0" fontId="25" fillId="33" borderId="0" xfId="86" applyFont="1" applyFill="1" applyAlignment="1">
      <alignment horizontal="center" vertical="center"/>
      <protection/>
    </xf>
    <xf numFmtId="176" fontId="25" fillId="33" borderId="0" xfId="86" applyNumberFormat="1" applyFont="1" applyFill="1" applyAlignment="1">
      <alignment horizontal="center" vertical="center"/>
      <protection/>
    </xf>
    <xf numFmtId="0" fontId="25" fillId="33" borderId="0" xfId="86" applyFont="1" applyFill="1" applyAlignment="1" applyProtection="1">
      <alignment vertical="center"/>
      <protection/>
    </xf>
    <xf numFmtId="0" fontId="5" fillId="33" borderId="27" xfId="85" applyFont="1" applyFill="1" applyBorder="1" applyAlignment="1" applyProtection="1">
      <alignment horizontal="centerContinuous" vertical="center"/>
      <protection/>
    </xf>
    <xf numFmtId="2" fontId="5" fillId="33" borderId="26" xfId="85" applyNumberFormat="1" applyFont="1" applyFill="1" applyBorder="1" applyAlignment="1" applyProtection="1">
      <alignment horizontal="center" vertical="center"/>
      <protection/>
    </xf>
    <xf numFmtId="0" fontId="12" fillId="33" borderId="13" xfId="85" applyFont="1" applyFill="1" applyBorder="1" applyAlignment="1">
      <alignment horizontal="left" vertical="center" indent="1"/>
      <protection/>
    </xf>
    <xf numFmtId="176" fontId="12" fillId="33" borderId="20" xfId="85" applyNumberFormat="1" applyFont="1" applyFill="1" applyBorder="1" applyAlignment="1">
      <alignment horizontal="center" vertical="center"/>
      <protection/>
    </xf>
    <xf numFmtId="176" fontId="12" fillId="33" borderId="20" xfId="85" applyNumberFormat="1" applyFont="1" applyFill="1" applyBorder="1" applyAlignment="1" applyProtection="1">
      <alignment horizontal="center" vertical="center"/>
      <protection/>
    </xf>
    <xf numFmtId="2" fontId="5" fillId="33" borderId="27" xfId="85" applyNumberFormat="1" applyFont="1" applyFill="1" applyBorder="1" applyAlignment="1" applyProtection="1">
      <alignment horizontal="centerContinuous" vertical="center"/>
      <protection/>
    </xf>
    <xf numFmtId="2" fontId="12" fillId="33" borderId="0" xfId="85" applyNumberFormat="1" applyFont="1" applyFill="1" applyAlignment="1">
      <alignment horizontal="center" vertical="center"/>
      <protection/>
    </xf>
    <xf numFmtId="0" fontId="12" fillId="33" borderId="0" xfId="85" applyFont="1" applyFill="1">
      <alignment/>
      <protection/>
    </xf>
    <xf numFmtId="0" fontId="12" fillId="33" borderId="0" xfId="85" applyFont="1" applyFill="1" applyAlignment="1">
      <alignment horizontal="right" vertical="center"/>
      <protection/>
    </xf>
    <xf numFmtId="0" fontId="12" fillId="33" borderId="0" xfId="84" applyFont="1" applyFill="1" applyAlignment="1">
      <alignment horizontal="centerContinuous"/>
      <protection/>
    </xf>
    <xf numFmtId="0" fontId="53" fillId="33" borderId="0" xfId="0" applyFont="1" applyFill="1" applyAlignment="1">
      <alignment vertical="center"/>
    </xf>
    <xf numFmtId="0" fontId="16" fillId="33" borderId="16" xfId="84" applyFont="1" applyFill="1" applyBorder="1" applyAlignment="1" applyProtection="1">
      <alignment horizontal="center" vertical="center" wrapText="1"/>
      <protection/>
    </xf>
    <xf numFmtId="0" fontId="0" fillId="33" borderId="0" xfId="0" applyFont="1" applyFill="1" applyAlignment="1">
      <alignment horizontal="centerContinuous" vertical="center"/>
    </xf>
    <xf numFmtId="0" fontId="0" fillId="33" borderId="0" xfId="0" applyFont="1" applyFill="1" applyAlignment="1">
      <alignment horizontal="centerContinuous"/>
    </xf>
    <xf numFmtId="0" fontId="0" fillId="33" borderId="0" xfId="0" applyFont="1" applyFill="1" applyAlignment="1">
      <alignment horizontal="left" vertical="center"/>
    </xf>
    <xf numFmtId="0" fontId="0" fillId="33" borderId="0" xfId="0" applyFont="1" applyFill="1" applyAlignment="1">
      <alignment vertical="center" wrapText="1"/>
    </xf>
    <xf numFmtId="188" fontId="0" fillId="33" borderId="0" xfId="0" applyNumberFormat="1" applyFont="1" applyFill="1" applyAlignment="1">
      <alignment vertical="center"/>
    </xf>
    <xf numFmtId="0" fontId="5" fillId="33" borderId="0" xfId="78" applyFont="1" applyFill="1" applyAlignment="1">
      <alignment horizontal="left" indent="36"/>
      <protection/>
    </xf>
    <xf numFmtId="0" fontId="0" fillId="33" borderId="0" xfId="78" applyFont="1" applyFill="1">
      <alignment/>
      <protection/>
    </xf>
    <xf numFmtId="0" fontId="6" fillId="33" borderId="0" xfId="78" applyFont="1" applyFill="1" applyAlignment="1">
      <alignment/>
      <protection/>
    </xf>
    <xf numFmtId="0" fontId="0" fillId="33" borderId="0" xfId="78" applyFont="1" applyFill="1" applyAlignment="1">
      <alignment vertical="center"/>
      <protection/>
    </xf>
    <xf numFmtId="0" fontId="0" fillId="33" borderId="0" xfId="78" applyFont="1" applyFill="1" applyBorder="1">
      <alignment/>
      <protection/>
    </xf>
    <xf numFmtId="0" fontId="5" fillId="33" borderId="0" xfId="78" applyFont="1" applyFill="1" applyAlignment="1">
      <alignment horizontal="left" indent="38"/>
      <protection/>
    </xf>
    <xf numFmtId="49" fontId="41" fillId="33" borderId="0" xfId="78" applyNumberFormat="1" applyFont="1" applyFill="1" applyAlignment="1">
      <alignment vertical="center"/>
      <protection/>
    </xf>
    <xf numFmtId="0" fontId="12" fillId="33" borderId="0" xfId="78" applyFont="1" applyFill="1" applyBorder="1" applyAlignment="1">
      <alignment vertical="center"/>
      <protection/>
    </xf>
    <xf numFmtId="49" fontId="15" fillId="33" borderId="0" xfId="78" applyNumberFormat="1" applyFont="1" applyFill="1" applyBorder="1" applyAlignment="1">
      <alignment vertical="center"/>
      <protection/>
    </xf>
    <xf numFmtId="0" fontId="14" fillId="33" borderId="0" xfId="78" applyFont="1" applyFill="1" applyBorder="1" applyAlignment="1">
      <alignment vertical="center"/>
      <protection/>
    </xf>
    <xf numFmtId="0" fontId="13" fillId="33" borderId="0" xfId="78" applyFont="1" applyFill="1" applyBorder="1" applyAlignment="1">
      <alignment vertical="center"/>
      <protection/>
    </xf>
    <xf numFmtId="0" fontId="12" fillId="33" borderId="0" xfId="78" applyFont="1" applyFill="1" applyBorder="1">
      <alignment/>
      <protection/>
    </xf>
    <xf numFmtId="0" fontId="11" fillId="33" borderId="0" xfId="78" applyNumberFormat="1" applyFont="1" applyFill="1" applyBorder="1" applyAlignment="1">
      <alignment vertical="center"/>
      <protection/>
    </xf>
    <xf numFmtId="3" fontId="13" fillId="33" borderId="0" xfId="78" applyNumberFormat="1" applyFont="1" applyFill="1" applyBorder="1" applyAlignment="1">
      <alignment vertical="center"/>
      <protection/>
    </xf>
    <xf numFmtId="176" fontId="13" fillId="33" borderId="0" xfId="78" applyNumberFormat="1" applyFont="1" applyFill="1" applyBorder="1" applyAlignment="1">
      <alignment vertical="center"/>
      <protection/>
    </xf>
    <xf numFmtId="0" fontId="11" fillId="33" borderId="0" xfId="78" applyNumberFormat="1" applyFont="1" applyFill="1" applyBorder="1" applyAlignment="1">
      <alignment vertical="center" wrapText="1"/>
      <protection/>
    </xf>
    <xf numFmtId="176" fontId="13" fillId="33" borderId="17" xfId="78" applyNumberFormat="1" applyFont="1" applyFill="1" applyBorder="1" applyAlignment="1">
      <alignment vertical="center"/>
      <protection/>
    </xf>
    <xf numFmtId="49" fontId="15" fillId="33" borderId="17" xfId="78" applyNumberFormat="1" applyFont="1" applyFill="1" applyBorder="1" applyAlignment="1">
      <alignment vertical="center"/>
      <protection/>
    </xf>
    <xf numFmtId="49" fontId="15" fillId="33" borderId="0" xfId="78" applyNumberFormat="1" applyFont="1" applyFill="1" applyBorder="1">
      <alignment/>
      <protection/>
    </xf>
    <xf numFmtId="0" fontId="12" fillId="33" borderId="0" xfId="78" applyFont="1" applyFill="1">
      <alignment/>
      <protection/>
    </xf>
    <xf numFmtId="0" fontId="0" fillId="33" borderId="0" xfId="78" applyFont="1" applyFill="1" applyBorder="1" applyAlignment="1">
      <alignment vertical="center"/>
      <protection/>
    </xf>
    <xf numFmtId="179" fontId="0" fillId="33" borderId="0" xfId="79" applyNumberFormat="1" applyFont="1" applyFill="1">
      <alignment vertical="center"/>
      <protection/>
    </xf>
    <xf numFmtId="0" fontId="35" fillId="33" borderId="0" xfId="78" applyFont="1" applyFill="1" applyAlignment="1">
      <alignment horizontal="right" vertical="center"/>
      <protection/>
    </xf>
    <xf numFmtId="180" fontId="2" fillId="33" borderId="0" xfId="82" applyNumberFormat="1" applyFont="1" applyFill="1" applyAlignment="1">
      <alignment horizontal="centerContinuous" vertical="center"/>
      <protection/>
    </xf>
    <xf numFmtId="180" fontId="4" fillId="33" borderId="0" xfId="82" applyNumberFormat="1" applyFont="1" applyFill="1" applyAlignment="1">
      <alignment horizontal="centerContinuous" vertical="center"/>
      <protection/>
    </xf>
    <xf numFmtId="0" fontId="12" fillId="33" borderId="0" xfId="82" applyFont="1" applyFill="1" applyAlignment="1">
      <alignment horizontal="centerContinuous" vertical="center"/>
      <protection/>
    </xf>
    <xf numFmtId="180" fontId="4" fillId="33" borderId="0" xfId="82" applyNumberFormat="1" applyFont="1" applyFill="1" applyAlignment="1">
      <alignment vertical="center"/>
      <protection/>
    </xf>
    <xf numFmtId="180" fontId="5" fillId="33" borderId="0" xfId="82" applyNumberFormat="1" applyFont="1" applyFill="1" applyAlignment="1">
      <alignment horizontal="centerContinuous" vertical="center"/>
      <protection/>
    </xf>
    <xf numFmtId="0" fontId="4" fillId="33" borderId="0" xfId="82" applyFont="1" applyFill="1" applyAlignment="1">
      <alignment horizontal="centerContinuous" vertical="center"/>
      <protection/>
    </xf>
    <xf numFmtId="180" fontId="8" fillId="33" borderId="0" xfId="82" applyNumberFormat="1" applyFont="1" applyFill="1" applyAlignment="1">
      <alignment horizontal="right" vertical="center"/>
      <protection/>
    </xf>
    <xf numFmtId="180" fontId="6" fillId="33" borderId="0" xfId="82" applyNumberFormat="1" applyFont="1" applyFill="1" applyAlignment="1">
      <alignment horizontal="right" vertical="center"/>
      <protection/>
    </xf>
    <xf numFmtId="0" fontId="15" fillId="33" borderId="26" xfId="82" applyNumberFormat="1" applyFont="1" applyFill="1" applyBorder="1" applyAlignment="1" quotePrefix="1">
      <alignment horizontal="center" vertical="center" wrapText="1"/>
      <protection/>
    </xf>
    <xf numFmtId="49" fontId="15" fillId="33" borderId="0" xfId="82" applyNumberFormat="1" applyFont="1" applyFill="1" applyAlignment="1">
      <alignment horizontal="center" vertical="center"/>
      <protection/>
    </xf>
    <xf numFmtId="0" fontId="8" fillId="33" borderId="26" xfId="82" applyNumberFormat="1" applyFont="1" applyFill="1" applyBorder="1" applyAlignment="1">
      <alignment horizontal="center" vertical="center" wrapText="1"/>
      <protection/>
    </xf>
    <xf numFmtId="0" fontId="8" fillId="33" borderId="26" xfId="82" applyNumberFormat="1" applyFont="1" applyFill="1" applyBorder="1" applyAlignment="1" quotePrefix="1">
      <alignment horizontal="center" vertical="center" wrapText="1"/>
      <protection/>
    </xf>
    <xf numFmtId="49" fontId="9" fillId="33" borderId="0" xfId="82" applyNumberFormat="1" applyFont="1" applyFill="1" applyAlignment="1">
      <alignment horizontal="justify" vertical="center"/>
      <protection/>
    </xf>
    <xf numFmtId="49" fontId="9" fillId="33" borderId="13" xfId="82" applyNumberFormat="1" applyFont="1" applyFill="1" applyBorder="1" applyAlignment="1">
      <alignment horizontal="center" vertical="center"/>
      <protection/>
    </xf>
    <xf numFmtId="184" fontId="16" fillId="33" borderId="0" xfId="82" applyNumberFormat="1" applyFont="1" applyFill="1" applyAlignment="1">
      <alignment horizontal="right" vertical="center"/>
      <protection/>
    </xf>
    <xf numFmtId="180" fontId="13" fillId="33" borderId="0" xfId="82" applyNumberFormat="1" applyFont="1" applyFill="1" applyAlignment="1">
      <alignment vertical="center"/>
      <protection/>
    </xf>
    <xf numFmtId="41" fontId="16" fillId="33" borderId="0" xfId="82" applyNumberFormat="1" applyFont="1" applyFill="1" applyAlignment="1">
      <alignment horizontal="right" vertical="center"/>
      <protection/>
    </xf>
    <xf numFmtId="183" fontId="16" fillId="33" borderId="0" xfId="82" applyNumberFormat="1" applyFont="1" applyFill="1" applyAlignment="1">
      <alignment horizontal="right" vertical="center"/>
      <protection/>
    </xf>
    <xf numFmtId="49" fontId="16" fillId="33" borderId="13" xfId="82" applyNumberFormat="1" applyFont="1" applyFill="1" applyBorder="1" applyAlignment="1">
      <alignment horizontal="center" vertical="center"/>
      <protection/>
    </xf>
    <xf numFmtId="184" fontId="16" fillId="33" borderId="0" xfId="82" applyNumberFormat="1" applyFont="1" applyFill="1" applyAlignment="1">
      <alignment horizontal="left" vertical="center"/>
      <protection/>
    </xf>
    <xf numFmtId="49" fontId="16" fillId="33" borderId="13" xfId="82" applyNumberFormat="1" applyFont="1" applyFill="1" applyBorder="1" applyAlignment="1" quotePrefix="1">
      <alignment horizontal="center" vertical="center"/>
      <protection/>
    </xf>
    <xf numFmtId="49" fontId="16" fillId="33" borderId="16" xfId="82" applyNumberFormat="1" applyFont="1" applyFill="1" applyBorder="1" applyAlignment="1" quotePrefix="1">
      <alignment horizontal="center" vertical="center"/>
      <protection/>
    </xf>
    <xf numFmtId="184" fontId="16" fillId="33" borderId="17" xfId="82" applyNumberFormat="1" applyFont="1" applyFill="1" applyBorder="1" applyAlignment="1">
      <alignment horizontal="right" vertical="center"/>
      <protection/>
    </xf>
    <xf numFmtId="41" fontId="16" fillId="33" borderId="17" xfId="82" applyNumberFormat="1" applyFont="1" applyFill="1" applyBorder="1" applyAlignment="1">
      <alignment horizontal="right" vertical="center"/>
      <protection/>
    </xf>
    <xf numFmtId="183" fontId="16" fillId="33" borderId="17" xfId="82" applyNumberFormat="1" applyFont="1" applyFill="1" applyBorder="1" applyAlignment="1">
      <alignment horizontal="right" vertical="center"/>
      <protection/>
    </xf>
    <xf numFmtId="49" fontId="12" fillId="33" borderId="0" xfId="82" applyNumberFormat="1" applyFont="1" applyFill="1" applyAlignment="1">
      <alignment vertical="center"/>
      <protection/>
    </xf>
    <xf numFmtId="180" fontId="12" fillId="33" borderId="0" xfId="82" applyNumberFormat="1" applyFont="1" applyFill="1" applyAlignment="1">
      <alignment vertical="center"/>
      <protection/>
    </xf>
    <xf numFmtId="0" fontId="5" fillId="33" borderId="0" xfId="82" applyFont="1" applyFill="1" applyAlignment="1">
      <alignment horizontal="center" vertical="center"/>
      <protection/>
    </xf>
    <xf numFmtId="180" fontId="15" fillId="33" borderId="0" xfId="82" applyNumberFormat="1" applyFont="1" applyFill="1" applyAlignment="1">
      <alignment vertical="center"/>
      <protection/>
    </xf>
    <xf numFmtId="49" fontId="17" fillId="33" borderId="0" xfId="82" applyNumberFormat="1" applyFont="1" applyFill="1" applyAlignment="1">
      <alignment vertical="center"/>
      <protection/>
    </xf>
    <xf numFmtId="0" fontId="12" fillId="33" borderId="0" xfId="81" applyFont="1" applyFill="1" applyAlignment="1" applyProtection="1">
      <alignment horizontal="centerContinuous"/>
      <protection locked="0"/>
    </xf>
    <xf numFmtId="0" fontId="12" fillId="33" borderId="0" xfId="81" applyFont="1" applyFill="1" applyProtection="1">
      <alignment/>
      <protection locked="0"/>
    </xf>
    <xf numFmtId="3" fontId="12" fillId="33" borderId="0" xfId="81" applyNumberFormat="1" applyFont="1" applyFill="1" applyAlignment="1">
      <alignment vertical="center"/>
      <protection/>
    </xf>
    <xf numFmtId="176" fontId="12" fillId="33" borderId="0" xfId="81" applyNumberFormat="1" applyFont="1" applyFill="1" applyAlignment="1" applyProtection="1">
      <alignment vertical="center"/>
      <protection/>
    </xf>
    <xf numFmtId="176" fontId="12" fillId="33" borderId="13" xfId="81" applyNumberFormat="1" applyFont="1" applyFill="1" applyBorder="1" applyAlignment="1" applyProtection="1">
      <alignment vertical="center"/>
      <protection/>
    </xf>
    <xf numFmtId="0" fontId="12" fillId="33" borderId="0" xfId="81" applyFont="1" applyFill="1" applyAlignment="1" applyProtection="1">
      <alignment vertical="center"/>
      <protection locked="0"/>
    </xf>
    <xf numFmtId="3" fontId="12" fillId="33" borderId="0" xfId="81" applyNumberFormat="1" applyFont="1" applyFill="1" applyAlignment="1" applyProtection="1">
      <alignment vertical="center"/>
      <protection locked="0"/>
    </xf>
    <xf numFmtId="3" fontId="12" fillId="33" borderId="19" xfId="81" applyNumberFormat="1" applyFont="1" applyFill="1" applyBorder="1" applyAlignment="1">
      <alignment vertical="center"/>
      <protection/>
    </xf>
    <xf numFmtId="176" fontId="12" fillId="33" borderId="17" xfId="81" applyNumberFormat="1" applyFont="1" applyFill="1" applyBorder="1" applyAlignment="1" applyProtection="1">
      <alignment vertical="center"/>
      <protection/>
    </xf>
    <xf numFmtId="176" fontId="12" fillId="33" borderId="16" xfId="81" applyNumberFormat="1" applyFont="1" applyFill="1" applyBorder="1" applyAlignment="1" applyProtection="1">
      <alignment vertical="center"/>
      <protection/>
    </xf>
    <xf numFmtId="3" fontId="12" fillId="33" borderId="0" xfId="81" applyNumberFormat="1" applyFont="1" applyFill="1" applyBorder="1" applyAlignment="1" applyProtection="1">
      <alignment vertical="center"/>
      <protection locked="0"/>
    </xf>
    <xf numFmtId="2" fontId="12" fillId="33" borderId="0" xfId="81" applyNumberFormat="1" applyFont="1" applyFill="1" applyBorder="1" applyAlignment="1" applyProtection="1">
      <alignment vertical="center"/>
      <protection locked="0"/>
    </xf>
    <xf numFmtId="3" fontId="12" fillId="33" borderId="0" xfId="81" applyNumberFormat="1" applyFont="1" applyFill="1" applyBorder="1" applyAlignment="1" applyProtection="1">
      <alignment horizontal="right" vertical="center"/>
      <protection locked="0"/>
    </xf>
    <xf numFmtId="176" fontId="12" fillId="33" borderId="20" xfId="81" applyNumberFormat="1" applyFont="1" applyFill="1" applyBorder="1" applyAlignment="1" applyProtection="1">
      <alignment vertical="center"/>
      <protection/>
    </xf>
    <xf numFmtId="176" fontId="12" fillId="33" borderId="0" xfId="81" applyNumberFormat="1" applyFont="1" applyFill="1" applyBorder="1" applyAlignment="1" applyProtection="1">
      <alignment vertical="center"/>
      <protection/>
    </xf>
    <xf numFmtId="176" fontId="12" fillId="33" borderId="19" xfId="81" applyNumberFormat="1" applyFont="1" applyFill="1" applyBorder="1" applyAlignment="1" applyProtection="1">
      <alignment vertical="center"/>
      <protection/>
    </xf>
    <xf numFmtId="0" fontId="0" fillId="33" borderId="0" xfId="80" applyFont="1" applyFill="1">
      <alignment/>
      <protection/>
    </xf>
    <xf numFmtId="0" fontId="0" fillId="33" borderId="0" xfId="80" applyFont="1" applyFill="1" applyAlignment="1">
      <alignment vertical="center"/>
      <protection/>
    </xf>
    <xf numFmtId="177" fontId="31" fillId="33" borderId="20" xfId="0" applyNumberFormat="1" applyFont="1" applyFill="1" applyBorder="1" applyAlignment="1" applyProtection="1" quotePrefix="1">
      <alignment horizontal="center" vertical="center" wrapText="1"/>
      <protection locked="0"/>
    </xf>
    <xf numFmtId="0" fontId="11" fillId="33" borderId="0" xfId="0" applyFont="1" applyFill="1" applyBorder="1" applyAlignment="1">
      <alignment vertical="center" wrapText="1"/>
    </xf>
    <xf numFmtId="3" fontId="13" fillId="33" borderId="20" xfId="0" applyNumberFormat="1" applyFont="1" applyFill="1" applyBorder="1" applyAlignment="1">
      <alignment vertical="center" wrapText="1"/>
    </xf>
    <xf numFmtId="195" fontId="13" fillId="33" borderId="0" xfId="0" applyNumberFormat="1" applyFont="1" applyFill="1" applyBorder="1" applyAlignment="1">
      <alignment vertical="center" wrapText="1"/>
    </xf>
    <xf numFmtId="176" fontId="13" fillId="33" borderId="0" xfId="0" applyNumberFormat="1" applyFont="1" applyFill="1" applyBorder="1" applyAlignment="1">
      <alignment vertical="center" wrapText="1"/>
    </xf>
    <xf numFmtId="49" fontId="31" fillId="33" borderId="0" xfId="0" applyNumberFormat="1" applyFont="1" applyFill="1" applyBorder="1" applyAlignment="1">
      <alignment vertical="center" wrapText="1"/>
    </xf>
    <xf numFmtId="178" fontId="13" fillId="33" borderId="0" xfId="0" applyNumberFormat="1" applyFont="1" applyFill="1" applyBorder="1" applyAlignment="1" applyProtection="1" quotePrefix="1">
      <alignment vertical="center" wrapText="1"/>
      <protection locked="0"/>
    </xf>
    <xf numFmtId="178" fontId="13" fillId="33" borderId="0" xfId="0" applyNumberFormat="1" applyFont="1" applyFill="1" applyBorder="1" applyAlignment="1" applyProtection="1" quotePrefix="1">
      <alignment horizontal="right" vertical="center" wrapText="1"/>
      <protection locked="0"/>
    </xf>
    <xf numFmtId="0" fontId="31" fillId="33" borderId="20" xfId="0" applyNumberFormat="1" applyFont="1" applyFill="1" applyBorder="1" applyAlignment="1" applyProtection="1" quotePrefix="1">
      <alignment horizontal="center" vertical="center" wrapText="1"/>
      <protection locked="0"/>
    </xf>
    <xf numFmtId="0" fontId="31" fillId="33" borderId="19" xfId="0" applyFont="1" applyFill="1" applyBorder="1" applyAlignment="1" applyProtection="1">
      <alignment horizontal="center" vertical="center" wrapText="1"/>
      <protection locked="0"/>
    </xf>
    <xf numFmtId="0" fontId="11" fillId="33" borderId="17" xfId="0" applyFont="1" applyFill="1" applyBorder="1" applyAlignment="1">
      <alignment vertical="center" wrapText="1"/>
    </xf>
    <xf numFmtId="3" fontId="13" fillId="33" borderId="19" xfId="0" applyNumberFormat="1" applyFont="1" applyFill="1" applyBorder="1" applyAlignment="1">
      <alignment vertical="center" wrapText="1"/>
    </xf>
    <xf numFmtId="195" fontId="13" fillId="33" borderId="17" xfId="0" applyNumberFormat="1" applyFont="1" applyFill="1" applyBorder="1" applyAlignment="1">
      <alignment vertical="center" wrapText="1"/>
    </xf>
    <xf numFmtId="176" fontId="13" fillId="33" borderId="17" xfId="0" applyNumberFormat="1" applyFont="1" applyFill="1" applyBorder="1" applyAlignment="1">
      <alignment vertical="center" wrapText="1"/>
    </xf>
    <xf numFmtId="49" fontId="31" fillId="33" borderId="17" xfId="0" applyNumberFormat="1" applyFont="1" applyFill="1" applyBorder="1" applyAlignment="1">
      <alignment vertical="center" wrapText="1"/>
    </xf>
    <xf numFmtId="178" fontId="13" fillId="33" borderId="17" xfId="0" applyNumberFormat="1" applyFont="1" applyFill="1" applyBorder="1" applyAlignment="1" applyProtection="1">
      <alignment vertical="center" wrapText="1"/>
      <protection locked="0"/>
    </xf>
    <xf numFmtId="178" fontId="13" fillId="33" borderId="17" xfId="0" applyNumberFormat="1" applyFont="1" applyFill="1" applyBorder="1" applyAlignment="1" applyProtection="1">
      <alignment horizontal="right" vertical="center" wrapText="1"/>
      <protection locked="0"/>
    </xf>
    <xf numFmtId="0" fontId="11" fillId="33" borderId="0" xfId="0" applyFont="1" applyFill="1" applyBorder="1" applyAlignment="1" applyProtection="1">
      <alignment vertical="center" wrapText="1"/>
      <protection locked="0"/>
    </xf>
    <xf numFmtId="0" fontId="31" fillId="33" borderId="19" xfId="0" applyNumberFormat="1" applyFont="1" applyFill="1" applyBorder="1" applyAlignment="1" applyProtection="1" quotePrefix="1">
      <alignment horizontal="center" vertical="center" wrapText="1"/>
      <protection locked="0"/>
    </xf>
    <xf numFmtId="178" fontId="13" fillId="33" borderId="17" xfId="0" applyNumberFormat="1" applyFont="1" applyFill="1" applyBorder="1" applyAlignment="1" applyProtection="1" quotePrefix="1">
      <alignment vertical="center" wrapText="1"/>
      <protection locked="0"/>
    </xf>
    <xf numFmtId="178" fontId="13" fillId="33" borderId="17" xfId="0" applyNumberFormat="1" applyFont="1" applyFill="1" applyBorder="1" applyAlignment="1" applyProtection="1" quotePrefix="1">
      <alignment horizontal="right" vertical="center" wrapText="1"/>
      <protection locked="0"/>
    </xf>
    <xf numFmtId="0" fontId="8" fillId="33" borderId="0" xfId="0" applyFont="1" applyFill="1" applyAlignment="1" applyProtection="1">
      <alignment/>
      <protection locked="0"/>
    </xf>
    <xf numFmtId="178" fontId="35" fillId="33" borderId="0" xfId="0" applyNumberFormat="1" applyFont="1" applyFill="1" applyAlignment="1">
      <alignment vertical="center"/>
    </xf>
    <xf numFmtId="178" fontId="35" fillId="33" borderId="0" xfId="0" applyNumberFormat="1" applyFont="1" applyFill="1" applyAlignment="1">
      <alignment horizontal="right" vertical="center"/>
    </xf>
    <xf numFmtId="49" fontId="0" fillId="33" borderId="0" xfId="0" applyNumberFormat="1" applyFont="1" applyFill="1" applyAlignment="1">
      <alignment vertical="center"/>
    </xf>
    <xf numFmtId="2" fontId="0" fillId="33" borderId="0" xfId="0" applyNumberFormat="1" applyFont="1" applyFill="1" applyAlignment="1">
      <alignment vertical="center"/>
    </xf>
    <xf numFmtId="0" fontId="12" fillId="33" borderId="0" xfId="0" applyFont="1" applyFill="1" applyAlignment="1">
      <alignment vertical="top"/>
    </xf>
    <xf numFmtId="0" fontId="15" fillId="33" borderId="0" xfId="0" applyNumberFormat="1" applyFont="1" applyFill="1" applyAlignment="1" applyProtection="1" quotePrefix="1">
      <alignment horizontal="center" vertical="top" wrapText="1"/>
      <protection locked="0"/>
    </xf>
    <xf numFmtId="177" fontId="15" fillId="33" borderId="0" xfId="0" applyNumberFormat="1" applyFont="1" applyFill="1" applyAlignment="1" applyProtection="1" quotePrefix="1">
      <alignment horizontal="center" vertical="top" wrapText="1"/>
      <protection locked="0"/>
    </xf>
    <xf numFmtId="0" fontId="0" fillId="33" borderId="0" xfId="0" applyFont="1" applyFill="1" applyAlignment="1">
      <alignment vertical="top"/>
    </xf>
    <xf numFmtId="2" fontId="15" fillId="33" borderId="17" xfId="0" applyNumberFormat="1" applyFont="1" applyFill="1" applyBorder="1" applyAlignment="1">
      <alignment horizontal="center" vertical="top" wrapText="1"/>
    </xf>
    <xf numFmtId="0" fontId="35" fillId="33" borderId="0" xfId="0" applyFont="1" applyFill="1" applyAlignment="1">
      <alignment vertical="center"/>
    </xf>
    <xf numFmtId="0" fontId="6" fillId="33" borderId="0" xfId="0" applyFont="1" applyFill="1" applyAlignment="1">
      <alignment vertical="center"/>
    </xf>
    <xf numFmtId="0" fontId="0" fillId="33" borderId="0" xfId="0" applyFont="1" applyFill="1" applyAlignment="1" applyProtection="1">
      <alignment vertical="center"/>
      <protection locked="0"/>
    </xf>
    <xf numFmtId="0" fontId="16" fillId="33" borderId="13" xfId="0" applyFont="1" applyFill="1" applyBorder="1" applyAlignment="1">
      <alignment horizontal="center" vertical="top"/>
    </xf>
    <xf numFmtId="0" fontId="16" fillId="33" borderId="16" xfId="0" applyFont="1" applyFill="1" applyBorder="1" applyAlignment="1">
      <alignment horizontal="center" vertical="top"/>
    </xf>
    <xf numFmtId="178" fontId="8" fillId="33" borderId="1" xfId="0" applyNumberFormat="1" applyFont="1" applyFill="1" applyBorder="1" applyAlignment="1">
      <alignment vertical="center"/>
    </xf>
    <xf numFmtId="49" fontId="8" fillId="33" borderId="25" xfId="0" applyNumberFormat="1" applyFont="1" applyFill="1" applyBorder="1" applyAlignment="1">
      <alignment horizontal="centerContinuous" vertical="center"/>
    </xf>
    <xf numFmtId="49" fontId="8" fillId="33" borderId="13" xfId="0" applyNumberFormat="1" applyFont="1" applyFill="1" applyBorder="1" applyAlignment="1">
      <alignment horizontal="centerContinuous" vertical="center"/>
    </xf>
    <xf numFmtId="178" fontId="8" fillId="33" borderId="13" xfId="0" applyNumberFormat="1" applyFont="1" applyFill="1" applyBorder="1" applyAlignment="1">
      <alignment horizontal="center" vertical="center"/>
    </xf>
    <xf numFmtId="178" fontId="8" fillId="33" borderId="0" xfId="0" applyNumberFormat="1" applyFont="1" applyFill="1" applyBorder="1" applyAlignment="1">
      <alignment horizontal="center" vertical="center"/>
    </xf>
    <xf numFmtId="0" fontId="8" fillId="33" borderId="16" xfId="0" applyFont="1" applyFill="1" applyBorder="1" applyAlignment="1">
      <alignment horizontal="right" vertical="center"/>
    </xf>
    <xf numFmtId="49" fontId="8" fillId="33" borderId="16" xfId="0" applyNumberFormat="1" applyFont="1" applyFill="1" applyBorder="1" applyAlignment="1">
      <alignment horizontal="centerContinuous" vertical="center"/>
    </xf>
    <xf numFmtId="178" fontId="8" fillId="33" borderId="16" xfId="0" applyNumberFormat="1" applyFont="1" applyFill="1" applyBorder="1" applyAlignment="1">
      <alignment horizontal="center" vertical="center"/>
    </xf>
    <xf numFmtId="178" fontId="8" fillId="33" borderId="17" xfId="0" applyNumberFormat="1" applyFont="1" applyFill="1" applyBorder="1" applyAlignment="1">
      <alignment horizontal="center" vertical="center"/>
    </xf>
    <xf numFmtId="49" fontId="15" fillId="33" borderId="0" xfId="0" applyNumberFormat="1" applyFont="1" applyFill="1" applyAlignment="1" applyProtection="1" quotePrefix="1">
      <alignment horizontal="center" vertical="top" wrapText="1"/>
      <protection locked="0"/>
    </xf>
    <xf numFmtId="49" fontId="15" fillId="33" borderId="17" xfId="0" applyNumberFormat="1" applyFont="1" applyFill="1" applyBorder="1" applyAlignment="1">
      <alignment horizontal="center" vertical="top" wrapText="1"/>
    </xf>
    <xf numFmtId="49" fontId="12" fillId="33" borderId="1" xfId="83" applyNumberFormat="1" applyFont="1" applyFill="1" applyBorder="1" applyAlignment="1">
      <alignment horizontal="centerContinuous" vertical="center"/>
      <protection/>
    </xf>
    <xf numFmtId="0" fontId="12" fillId="33" borderId="0" xfId="83" applyFont="1" applyFill="1" applyBorder="1" applyAlignment="1" quotePrefix="1">
      <alignment horizontal="center" vertical="center"/>
      <protection/>
    </xf>
    <xf numFmtId="0" fontId="12" fillId="33" borderId="17" xfId="83" applyFont="1" applyFill="1" applyBorder="1" applyAlignment="1">
      <alignment horizontal="centerContinuous" vertical="center"/>
      <protection/>
    </xf>
    <xf numFmtId="0" fontId="12" fillId="33" borderId="0" xfId="85" applyFont="1" applyFill="1" applyBorder="1" applyAlignment="1">
      <alignment horizontal="left" vertical="center" indent="1"/>
      <protection/>
    </xf>
    <xf numFmtId="49" fontId="31" fillId="33" borderId="12" xfId="83" applyNumberFormat="1" applyFont="1" applyFill="1" applyBorder="1" applyAlignment="1">
      <alignment horizontal="centerContinuous" vertical="center"/>
      <protection/>
    </xf>
    <xf numFmtId="49" fontId="31" fillId="33" borderId="0" xfId="83" applyNumberFormat="1" applyFont="1" applyFill="1" applyAlignment="1" quotePrefix="1">
      <alignment horizontal="left" vertical="center"/>
      <protection/>
    </xf>
    <xf numFmtId="49" fontId="31" fillId="33" borderId="0" xfId="83" applyNumberFormat="1" applyFont="1" applyFill="1" applyAlignment="1">
      <alignment vertical="center"/>
      <protection/>
    </xf>
    <xf numFmtId="49" fontId="31" fillId="33" borderId="13" xfId="83" applyNumberFormat="1" applyFont="1" applyFill="1" applyBorder="1" applyAlignment="1" quotePrefix="1">
      <alignment horizontal="center" vertical="center"/>
      <protection/>
    </xf>
    <xf numFmtId="49" fontId="31" fillId="33" borderId="16" xfId="83" applyNumberFormat="1" applyFont="1" applyFill="1" applyBorder="1" applyAlignment="1">
      <alignment horizontal="centerContinuous" vertical="center"/>
      <protection/>
    </xf>
    <xf numFmtId="49" fontId="31" fillId="33" borderId="0" xfId="85" applyNumberFormat="1" applyFont="1" applyFill="1" applyBorder="1" applyAlignment="1">
      <alignment horizontal="left" vertical="center" indent="1"/>
      <protection/>
    </xf>
    <xf numFmtId="49" fontId="31" fillId="33" borderId="13" xfId="85" applyNumberFormat="1" applyFont="1" applyFill="1" applyBorder="1" applyAlignment="1">
      <alignment horizontal="left" vertical="center" indent="1"/>
      <protection/>
    </xf>
    <xf numFmtId="49" fontId="31" fillId="33" borderId="13" xfId="85" applyNumberFormat="1" applyFont="1" applyFill="1" applyBorder="1" applyAlignment="1">
      <alignment horizontal="center" vertical="center"/>
      <protection/>
    </xf>
    <xf numFmtId="49" fontId="31" fillId="33" borderId="0" xfId="83" applyNumberFormat="1" applyFont="1" applyFill="1" applyAlignment="1">
      <alignment horizontal="left" vertical="center" indent="3"/>
      <protection/>
    </xf>
    <xf numFmtId="0" fontId="16" fillId="33" borderId="24" xfId="84" applyFont="1" applyFill="1" applyBorder="1" applyAlignment="1" quotePrefix="1">
      <alignment horizontal="center" vertical="center"/>
      <protection/>
    </xf>
    <xf numFmtId="0" fontId="16" fillId="33" borderId="0" xfId="84" applyFont="1" applyFill="1" applyBorder="1" applyAlignment="1" applyProtection="1" quotePrefix="1">
      <alignment horizontal="center" vertical="center"/>
      <protection/>
    </xf>
    <xf numFmtId="0" fontId="16" fillId="33" borderId="17" xfId="84" applyFont="1" applyFill="1" applyBorder="1" applyAlignment="1" applyProtection="1">
      <alignment horizontal="center" vertical="center" wrapText="1"/>
      <protection/>
    </xf>
    <xf numFmtId="0" fontId="12" fillId="33" borderId="13" xfId="84" applyFont="1" applyFill="1" applyBorder="1" applyAlignment="1">
      <alignment horizontal="center" vertical="center"/>
      <protection/>
    </xf>
    <xf numFmtId="0" fontId="12" fillId="33" borderId="0" xfId="85" applyFont="1" applyFill="1" applyAlignment="1">
      <alignment horizontal="left" vertical="center"/>
      <protection/>
    </xf>
    <xf numFmtId="49" fontId="31" fillId="33" borderId="13" xfId="85" applyNumberFormat="1" applyFont="1" applyFill="1" applyBorder="1" applyAlignment="1">
      <alignment horizontal="left" vertical="center"/>
      <protection/>
    </xf>
    <xf numFmtId="49" fontId="31" fillId="33" borderId="25" xfId="85" applyNumberFormat="1" applyFont="1" applyFill="1" applyBorder="1" applyAlignment="1">
      <alignment horizontal="left" vertical="center"/>
      <protection/>
    </xf>
    <xf numFmtId="0" fontId="8" fillId="33" borderId="0" xfId="85" applyFont="1" applyFill="1" applyBorder="1" applyAlignment="1" quotePrefix="1">
      <alignment horizontal="left" vertical="center"/>
      <protection/>
    </xf>
    <xf numFmtId="0" fontId="13" fillId="33" borderId="1" xfId="86" applyFont="1" applyFill="1" applyBorder="1" applyAlignment="1" applyProtection="1">
      <alignment horizontal="center" vertical="center"/>
      <protection/>
    </xf>
    <xf numFmtId="0" fontId="13" fillId="33" borderId="0" xfId="86" applyFont="1" applyFill="1" applyBorder="1" applyAlignment="1">
      <alignment horizontal="center" vertical="center"/>
      <protection/>
    </xf>
    <xf numFmtId="0" fontId="13" fillId="33" borderId="0" xfId="86" applyFont="1" applyFill="1" applyBorder="1" applyAlignment="1" applyProtection="1" quotePrefix="1">
      <alignment horizontal="center" vertical="center"/>
      <protection/>
    </xf>
    <xf numFmtId="49" fontId="31" fillId="33" borderId="13" xfId="87" applyNumberFormat="1" applyFont="1" applyFill="1" applyBorder="1" applyAlignment="1" quotePrefix="1">
      <alignment horizontal="center" vertical="center"/>
      <protection/>
    </xf>
    <xf numFmtId="0" fontId="12" fillId="33" borderId="0" xfId="85" applyFont="1" applyFill="1" applyAlignment="1">
      <alignment horizontal="left" vertical="center" indent="18"/>
      <protection/>
    </xf>
    <xf numFmtId="2" fontId="2" fillId="33" borderId="17" xfId="85" applyNumberFormat="1" applyFont="1" applyFill="1" applyBorder="1" applyAlignment="1">
      <alignment horizontal="left" vertical="center" indent="23"/>
      <protection/>
    </xf>
    <xf numFmtId="0" fontId="16" fillId="33" borderId="0" xfId="86" applyFont="1" applyFill="1" applyBorder="1" applyAlignment="1" applyProtection="1" quotePrefix="1">
      <alignment horizontal="center" vertical="center"/>
      <protection/>
    </xf>
    <xf numFmtId="0" fontId="16" fillId="33" borderId="24" xfId="86" applyFont="1" applyFill="1" applyBorder="1" applyAlignment="1" applyProtection="1" quotePrefix="1">
      <alignment horizontal="center" vertical="center"/>
      <protection/>
    </xf>
    <xf numFmtId="0" fontId="5" fillId="33" borderId="0" xfId="85" applyFont="1" applyFill="1" applyBorder="1" applyAlignment="1">
      <alignment horizontal="center" vertical="center"/>
      <protection/>
    </xf>
    <xf numFmtId="0" fontId="12" fillId="33" borderId="24" xfId="85" applyFont="1" applyFill="1" applyBorder="1" applyAlignment="1">
      <alignment horizontal="center" vertical="center"/>
      <protection/>
    </xf>
    <xf numFmtId="0" fontId="8" fillId="33" borderId="0" xfId="85" applyFont="1" applyFill="1" applyAlignment="1">
      <alignment horizontal="right" vertical="center"/>
      <protection/>
    </xf>
    <xf numFmtId="0" fontId="13" fillId="33" borderId="17" xfId="86" applyFont="1" applyFill="1" applyBorder="1" applyAlignment="1" applyProtection="1">
      <alignment horizontal="right" vertical="center"/>
      <protection/>
    </xf>
    <xf numFmtId="0" fontId="13" fillId="33" borderId="16" xfId="86" applyFont="1" applyFill="1" applyBorder="1" applyAlignment="1" applyProtection="1">
      <alignment horizontal="right" vertical="center"/>
      <protection/>
    </xf>
    <xf numFmtId="0" fontId="11" fillId="33" borderId="27" xfId="86" applyFont="1" applyFill="1" applyBorder="1" applyAlignment="1">
      <alignment horizontal="center" vertical="center" wrapText="1"/>
      <protection/>
    </xf>
    <xf numFmtId="0" fontId="11" fillId="33" borderId="26" xfId="86" applyFont="1" applyFill="1" applyBorder="1" applyAlignment="1">
      <alignment horizontal="center" vertical="center" wrapText="1"/>
      <protection/>
    </xf>
    <xf numFmtId="2" fontId="5" fillId="33" borderId="0" xfId="85" applyNumberFormat="1" applyFont="1" applyFill="1" applyBorder="1" applyAlignment="1" applyProtection="1">
      <alignment horizontal="center" vertical="center"/>
      <protection/>
    </xf>
    <xf numFmtId="2" fontId="5" fillId="33" borderId="0" xfId="85" applyNumberFormat="1" applyFont="1" applyFill="1" applyBorder="1" applyAlignment="1" applyProtection="1">
      <alignment horizontal="centerContinuous" vertical="distributed"/>
      <protection/>
    </xf>
    <xf numFmtId="2" fontId="5" fillId="33" borderId="0" xfId="85" applyNumberFormat="1" applyFont="1" applyFill="1" applyBorder="1" applyAlignment="1" applyProtection="1">
      <alignment horizontal="centerContinuous" vertical="center"/>
      <protection/>
    </xf>
    <xf numFmtId="2" fontId="5" fillId="33" borderId="20" xfId="85" applyNumberFormat="1" applyFont="1" applyFill="1" applyBorder="1" applyAlignment="1" applyProtection="1">
      <alignment horizontal="center" vertical="center"/>
      <protection/>
    </xf>
    <xf numFmtId="2" fontId="5" fillId="33" borderId="20" xfId="85" applyNumberFormat="1" applyFont="1" applyFill="1" applyBorder="1" applyAlignment="1" applyProtection="1">
      <alignment horizontal="centerContinuous" vertical="center"/>
      <protection/>
    </xf>
    <xf numFmtId="0" fontId="4" fillId="33" borderId="0" xfId="84" applyFont="1" applyFill="1" applyAlignment="1">
      <alignment/>
      <protection/>
    </xf>
    <xf numFmtId="0" fontId="5" fillId="33" borderId="0" xfId="84" applyFont="1" applyFill="1" applyAlignment="1">
      <alignment horizontal="centerContinuous"/>
      <protection/>
    </xf>
    <xf numFmtId="0" fontId="8" fillId="33" borderId="0" xfId="84" applyFont="1" applyFill="1" applyAlignment="1">
      <alignment horizontal="right"/>
      <protection/>
    </xf>
    <xf numFmtId="0" fontId="16" fillId="33" borderId="0" xfId="84" applyFont="1" applyFill="1" applyBorder="1" applyAlignment="1" quotePrefix="1">
      <alignment horizontal="center" vertical="center"/>
      <protection/>
    </xf>
    <xf numFmtId="0" fontId="16" fillId="33" borderId="13" xfId="84" applyFont="1" applyFill="1" applyBorder="1" applyAlignment="1" quotePrefix="1">
      <alignment horizontal="center" vertical="center"/>
      <protection/>
    </xf>
    <xf numFmtId="0" fontId="9" fillId="33" borderId="0" xfId="84" applyFont="1" applyFill="1" applyBorder="1" applyAlignment="1">
      <alignment horizontal="center" vertical="center"/>
      <protection/>
    </xf>
    <xf numFmtId="0" fontId="16" fillId="33" borderId="0" xfId="84" applyFont="1" applyFill="1" applyBorder="1" applyAlignment="1">
      <alignment horizontal="center" vertical="center"/>
      <protection/>
    </xf>
    <xf numFmtId="180" fontId="97" fillId="33" borderId="0" xfId="82" applyNumberFormat="1" applyFont="1" applyFill="1" applyAlignment="1">
      <alignment horizontal="centerContinuous" vertical="center"/>
      <protection/>
    </xf>
    <xf numFmtId="180" fontId="97" fillId="33" borderId="0" xfId="82" applyNumberFormat="1" applyFont="1" applyFill="1" applyAlignment="1">
      <alignment horizontal="center" vertical="center"/>
      <protection/>
    </xf>
    <xf numFmtId="176" fontId="16" fillId="33" borderId="0" xfId="0" applyNumberFormat="1" applyFont="1" applyFill="1" applyAlignment="1">
      <alignment vertical="center" wrapText="1"/>
    </xf>
    <xf numFmtId="0" fontId="0" fillId="33" borderId="0" xfId="0" applyFont="1" applyFill="1" applyAlignment="1">
      <alignment horizontal="center" vertical="center"/>
    </xf>
    <xf numFmtId="0" fontId="0" fillId="33" borderId="0" xfId="0" applyFont="1" applyFill="1" applyAlignment="1">
      <alignment vertical="center"/>
    </xf>
    <xf numFmtId="0" fontId="0" fillId="33" borderId="0" xfId="0" applyFont="1" applyFill="1" applyAlignment="1">
      <alignment vertical="center"/>
    </xf>
    <xf numFmtId="0" fontId="8" fillId="33" borderId="0" xfId="0" applyFont="1" applyFill="1" applyAlignment="1" applyProtection="1">
      <alignment horizontal="left" vertical="center" indent="5"/>
      <protection locked="0"/>
    </xf>
    <xf numFmtId="49" fontId="55" fillId="33" borderId="16" xfId="85" applyNumberFormat="1" applyFont="1" applyFill="1" applyBorder="1" applyAlignment="1">
      <alignment horizontal="left" vertical="center"/>
      <protection/>
    </xf>
    <xf numFmtId="0" fontId="54" fillId="33" borderId="0" xfId="86" applyFont="1" applyFill="1">
      <alignment/>
      <protection/>
    </xf>
    <xf numFmtId="0" fontId="54" fillId="33" borderId="0" xfId="86" applyFont="1" applyFill="1" applyAlignment="1">
      <alignment vertical="center"/>
      <protection/>
    </xf>
    <xf numFmtId="0" fontId="54" fillId="33" borderId="0" xfId="85" applyFont="1" applyFill="1" applyBorder="1" applyAlignment="1">
      <alignment vertical="center"/>
      <protection/>
    </xf>
    <xf numFmtId="0" fontId="54" fillId="33" borderId="0" xfId="85" applyFont="1" applyFill="1" applyAlignment="1">
      <alignment vertical="center"/>
      <protection/>
    </xf>
    <xf numFmtId="0" fontId="16" fillId="33" borderId="0" xfId="84" applyFont="1" applyFill="1" applyBorder="1" applyAlignment="1" applyProtection="1">
      <alignment horizontal="center" vertical="center" wrapText="1"/>
      <protection/>
    </xf>
    <xf numFmtId="0" fontId="16" fillId="33" borderId="13" xfId="84" applyFont="1" applyFill="1" applyBorder="1" applyAlignment="1" applyProtection="1">
      <alignment horizontal="center" vertical="center" wrapText="1"/>
      <protection/>
    </xf>
    <xf numFmtId="0" fontId="54" fillId="33" borderId="0" xfId="85" applyFont="1" applyFill="1" applyBorder="1" applyAlignment="1">
      <alignment horizontal="center" vertical="center"/>
      <protection/>
    </xf>
    <xf numFmtId="0" fontId="51" fillId="33" borderId="0" xfId="87" applyFont="1" applyFill="1" applyBorder="1" applyAlignment="1" quotePrefix="1">
      <alignment horizontal="center" vertical="center"/>
      <protection/>
    </xf>
    <xf numFmtId="0" fontId="51" fillId="33" borderId="0" xfId="84" applyFont="1" applyFill="1" applyBorder="1" applyAlignment="1" applyProtection="1" quotePrefix="1">
      <alignment horizontal="center" vertical="center"/>
      <protection/>
    </xf>
    <xf numFmtId="176" fontId="12" fillId="33" borderId="0" xfId="85" applyNumberFormat="1" applyFont="1" applyFill="1" applyAlignment="1">
      <alignment horizontal="right" vertical="center"/>
      <protection/>
    </xf>
    <xf numFmtId="176" fontId="12" fillId="33" borderId="23" xfId="85" applyNumberFormat="1" applyFont="1" applyFill="1" applyBorder="1" applyAlignment="1">
      <alignment vertical="center"/>
      <protection/>
    </xf>
    <xf numFmtId="176" fontId="12" fillId="33" borderId="0" xfId="85" applyNumberFormat="1" applyFont="1" applyFill="1" applyAlignment="1" applyProtection="1">
      <alignment vertical="center"/>
      <protection/>
    </xf>
    <xf numFmtId="176" fontId="12" fillId="33" borderId="23" xfId="85" applyNumberFormat="1" applyFont="1" applyFill="1" applyBorder="1" applyAlignment="1" applyProtection="1">
      <alignment vertical="center"/>
      <protection/>
    </xf>
    <xf numFmtId="176" fontId="12" fillId="33" borderId="22" xfId="85" applyNumberFormat="1" applyFont="1" applyFill="1" applyBorder="1" applyAlignment="1" applyProtection="1">
      <alignment vertical="center"/>
      <protection/>
    </xf>
    <xf numFmtId="176" fontId="12" fillId="33" borderId="22" xfId="85" applyNumberFormat="1" applyFont="1" applyFill="1" applyBorder="1" applyAlignment="1">
      <alignment vertical="center"/>
      <protection/>
    </xf>
    <xf numFmtId="176" fontId="12" fillId="33" borderId="22" xfId="85" applyNumberFormat="1" applyFont="1" applyFill="1" applyBorder="1" applyAlignment="1" applyProtection="1">
      <alignment horizontal="right" vertical="center"/>
      <protection/>
    </xf>
    <xf numFmtId="176" fontId="12" fillId="33" borderId="22" xfId="85" applyNumberFormat="1" applyFont="1" applyFill="1" applyBorder="1" applyAlignment="1">
      <alignment horizontal="right" vertical="center"/>
      <protection/>
    </xf>
    <xf numFmtId="176" fontId="12" fillId="33" borderId="20" xfId="85" applyNumberFormat="1" applyFont="1" applyFill="1" applyBorder="1" applyAlignment="1">
      <alignment horizontal="right" vertical="center"/>
      <protection/>
    </xf>
    <xf numFmtId="176" fontId="12" fillId="33" borderId="20" xfId="85" applyNumberFormat="1" applyFont="1" applyFill="1" applyBorder="1" applyAlignment="1" applyProtection="1">
      <alignment horizontal="right" vertical="center"/>
      <protection/>
    </xf>
    <xf numFmtId="181" fontId="0" fillId="0" borderId="0" xfId="103" applyFont="1" applyAlignment="1">
      <alignment vertical="center"/>
    </xf>
    <xf numFmtId="0" fontId="27" fillId="33" borderId="24" xfId="0" applyFont="1" applyFill="1" applyBorder="1" applyAlignment="1">
      <alignment vertical="center"/>
    </xf>
    <xf numFmtId="0" fontId="27" fillId="33" borderId="25" xfId="0" applyFont="1" applyFill="1" applyBorder="1" applyAlignment="1">
      <alignment vertical="center"/>
    </xf>
    <xf numFmtId="0" fontId="12" fillId="33" borderId="0" xfId="81" applyFont="1" applyFill="1" applyAlignment="1">
      <alignment/>
      <protection/>
    </xf>
    <xf numFmtId="49" fontId="97" fillId="33" borderId="0" xfId="81" applyNumberFormat="1" applyFont="1" applyFill="1" applyAlignment="1" applyProtection="1">
      <alignment horizontal="left" vertical="top" indent="28"/>
      <protection locked="0"/>
    </xf>
    <xf numFmtId="190" fontId="16" fillId="33" borderId="0" xfId="84" applyNumberFormat="1" applyFont="1" applyFill="1" applyAlignment="1">
      <alignment horizontal="right" vertical="center"/>
      <protection/>
    </xf>
    <xf numFmtId="190" fontId="16" fillId="33" borderId="0" xfId="94" applyNumberFormat="1" applyFont="1" applyFill="1" applyBorder="1" applyAlignment="1">
      <alignment horizontal="right" vertical="center"/>
    </xf>
    <xf numFmtId="190" fontId="16" fillId="33" borderId="17" xfId="84" applyNumberFormat="1" applyFont="1" applyFill="1" applyBorder="1" applyAlignment="1">
      <alignment horizontal="right" vertical="center"/>
      <protection/>
    </xf>
    <xf numFmtId="190" fontId="16" fillId="33" borderId="0" xfId="84" applyNumberFormat="1" applyFont="1" applyFill="1" applyBorder="1" applyAlignment="1">
      <alignment horizontal="right" vertical="center"/>
      <protection/>
    </xf>
    <xf numFmtId="0" fontId="54" fillId="33" borderId="17" xfId="85" applyFont="1" applyFill="1" applyBorder="1" applyAlignment="1">
      <alignment horizontal="center" vertical="center"/>
      <protection/>
    </xf>
    <xf numFmtId="0" fontId="5" fillId="33" borderId="0" xfId="0" applyFont="1" applyFill="1" applyBorder="1" applyAlignment="1">
      <alignment vertical="center"/>
    </xf>
    <xf numFmtId="2" fontId="5" fillId="33" borderId="0" xfId="0" applyNumberFormat="1" applyFont="1" applyFill="1" applyBorder="1" applyAlignment="1">
      <alignment vertical="center"/>
    </xf>
    <xf numFmtId="2" fontId="5" fillId="33" borderId="0" xfId="0" applyNumberFormat="1" applyFont="1" applyFill="1" applyBorder="1" applyAlignment="1">
      <alignment horizontal="left" vertical="center"/>
    </xf>
    <xf numFmtId="178" fontId="16" fillId="33" borderId="21" xfId="82" applyNumberFormat="1" applyFont="1" applyFill="1" applyBorder="1" applyAlignment="1">
      <alignment horizontal="right" vertical="center"/>
      <protection/>
    </xf>
    <xf numFmtId="178" fontId="16" fillId="33" borderId="1" xfId="82" applyNumberFormat="1" applyFont="1" applyFill="1" applyBorder="1" applyAlignment="1">
      <alignment horizontal="right" vertical="center"/>
      <protection/>
    </xf>
    <xf numFmtId="178" fontId="16" fillId="33" borderId="20" xfId="82" applyNumberFormat="1" applyFont="1" applyFill="1" applyBorder="1" applyAlignment="1">
      <alignment horizontal="right" vertical="center"/>
      <protection/>
    </xf>
    <xf numFmtId="178" fontId="16" fillId="33" borderId="0" xfId="82" applyNumberFormat="1" applyFont="1" applyFill="1" applyBorder="1" applyAlignment="1">
      <alignment horizontal="right" vertical="center"/>
      <protection/>
    </xf>
    <xf numFmtId="178" fontId="16" fillId="33" borderId="19" xfId="82" applyNumberFormat="1" applyFont="1" applyFill="1" applyBorder="1" applyAlignment="1">
      <alignment horizontal="right" vertical="center"/>
      <protection/>
    </xf>
    <xf numFmtId="178" fontId="16" fillId="33" borderId="17" xfId="82" applyNumberFormat="1" applyFont="1" applyFill="1" applyBorder="1" applyAlignment="1">
      <alignment horizontal="right" vertical="center"/>
      <protection/>
    </xf>
    <xf numFmtId="0" fontId="51" fillId="33" borderId="13" xfId="87" applyFont="1" applyFill="1" applyBorder="1" applyAlignment="1" quotePrefix="1">
      <alignment horizontal="left" vertical="center"/>
      <protection/>
    </xf>
    <xf numFmtId="184" fontId="51" fillId="33" borderId="13" xfId="87" applyNumberFormat="1" applyFont="1" applyFill="1" applyBorder="1" applyAlignment="1">
      <alignment horizontal="left" vertical="center"/>
      <protection/>
    </xf>
    <xf numFmtId="0" fontId="54" fillId="33" borderId="0" xfId="87" applyFont="1" applyFill="1" applyAlignment="1">
      <alignment horizontal="left" vertical="center"/>
      <protection/>
    </xf>
    <xf numFmtId="49" fontId="55" fillId="33" borderId="13" xfId="87" applyNumberFormat="1" applyFont="1" applyFill="1" applyBorder="1" applyAlignment="1" quotePrefix="1">
      <alignment horizontal="center" vertical="center"/>
      <protection/>
    </xf>
    <xf numFmtId="0" fontId="51" fillId="33" borderId="0" xfId="87" applyFont="1" applyFill="1" applyAlignment="1">
      <alignment horizontal="left" vertical="center"/>
      <protection/>
    </xf>
    <xf numFmtId="184" fontId="54" fillId="33" borderId="0" xfId="87" applyNumberFormat="1" applyFont="1" applyFill="1" applyAlignment="1">
      <alignment horizontal="left" vertical="center"/>
      <protection/>
    </xf>
    <xf numFmtId="0" fontId="51" fillId="33" borderId="0" xfId="83" applyFont="1" applyFill="1" applyAlignment="1">
      <alignment vertical="center"/>
      <protection/>
    </xf>
    <xf numFmtId="0" fontId="54" fillId="33" borderId="0" xfId="87" applyFont="1" applyFill="1" applyAlignment="1">
      <alignment vertical="center"/>
      <protection/>
    </xf>
    <xf numFmtId="14" fontId="16" fillId="33" borderId="14" xfId="87" applyNumberFormat="1" applyFont="1" applyFill="1" applyBorder="1" applyAlignment="1" quotePrefix="1">
      <alignment horizontal="center" vertical="center"/>
      <protection/>
    </xf>
    <xf numFmtId="0" fontId="51" fillId="33" borderId="12" xfId="87" applyFont="1" applyFill="1" applyBorder="1" applyAlignment="1" quotePrefix="1">
      <alignment horizontal="center" vertical="center"/>
      <protection/>
    </xf>
    <xf numFmtId="0" fontId="51" fillId="33" borderId="16" xfId="87" applyFont="1" applyFill="1" applyBorder="1" applyAlignment="1">
      <alignment horizontal="center" vertical="center"/>
      <protection/>
    </xf>
    <xf numFmtId="178" fontId="16" fillId="33" borderId="0" xfId="87" applyNumberFormat="1" applyFont="1" applyFill="1" applyBorder="1" applyAlignment="1">
      <alignment horizontal="right" vertical="center"/>
      <protection/>
    </xf>
    <xf numFmtId="178" fontId="16" fillId="33" borderId="0" xfId="87" applyNumberFormat="1" applyFont="1" applyFill="1" applyAlignment="1">
      <alignment horizontal="right" vertical="center"/>
      <protection/>
    </xf>
    <xf numFmtId="178" fontId="16" fillId="33" borderId="15" xfId="87" applyNumberFormat="1" applyFont="1" applyFill="1" applyBorder="1" applyAlignment="1">
      <alignment horizontal="right" vertical="center"/>
      <protection/>
    </xf>
    <xf numFmtId="178" fontId="51" fillId="33" borderId="0" xfId="87" applyNumberFormat="1" applyFont="1" applyFill="1" applyBorder="1" applyAlignment="1">
      <alignment horizontal="right" vertical="center"/>
      <protection/>
    </xf>
    <xf numFmtId="178" fontId="51" fillId="33" borderId="0" xfId="87" applyNumberFormat="1" applyFont="1" applyFill="1" applyAlignment="1">
      <alignment horizontal="right" vertical="center"/>
      <protection/>
    </xf>
    <xf numFmtId="178" fontId="51" fillId="33" borderId="15" xfId="87" applyNumberFormat="1" applyFont="1" applyFill="1" applyBorder="1" applyAlignment="1">
      <alignment horizontal="right" vertical="center"/>
      <protection/>
    </xf>
    <xf numFmtId="178" fontId="51" fillId="33" borderId="20" xfId="87" applyNumberFormat="1" applyFont="1" applyFill="1" applyBorder="1" applyAlignment="1">
      <alignment horizontal="right" vertical="center"/>
      <protection/>
    </xf>
    <xf numFmtId="0" fontId="51" fillId="33" borderId="1" xfId="87" applyFont="1" applyFill="1" applyBorder="1" applyAlignment="1">
      <alignment horizontal="center" vertical="center"/>
      <protection/>
    </xf>
    <xf numFmtId="0" fontId="51" fillId="33" borderId="17" xfId="87" applyFont="1" applyFill="1" applyBorder="1" applyAlignment="1">
      <alignment horizontal="center" vertical="center"/>
      <protection/>
    </xf>
    <xf numFmtId="49" fontId="57" fillId="33" borderId="13" xfId="87" applyNumberFormat="1" applyFont="1" applyFill="1" applyBorder="1" applyAlignment="1" quotePrefix="1">
      <alignment horizontal="center" vertical="center"/>
      <protection/>
    </xf>
    <xf numFmtId="49" fontId="58" fillId="33" borderId="13" xfId="87" applyNumberFormat="1" applyFont="1" applyFill="1" applyBorder="1" applyAlignment="1" quotePrefix="1">
      <alignment horizontal="center" vertical="center"/>
      <protection/>
    </xf>
    <xf numFmtId="0" fontId="11" fillId="33" borderId="13" xfId="0" applyFont="1" applyFill="1" applyBorder="1" applyAlignment="1" applyProtection="1">
      <alignment vertical="top" wrapText="1"/>
      <protection locked="0"/>
    </xf>
    <xf numFmtId="0" fontId="11" fillId="33" borderId="13" xfId="0" applyFont="1" applyFill="1" applyBorder="1" applyAlignment="1">
      <alignment vertical="top" wrapText="1"/>
    </xf>
    <xf numFmtId="0" fontId="11" fillId="33" borderId="16" xfId="0" applyFont="1" applyFill="1" applyBorder="1" applyAlignment="1">
      <alignment vertical="top" wrapText="1"/>
    </xf>
    <xf numFmtId="177" fontId="15" fillId="33" borderId="20" xfId="0" applyNumberFormat="1" applyFont="1" applyFill="1" applyBorder="1" applyAlignment="1" applyProtection="1" quotePrefix="1">
      <alignment horizontal="center" vertical="center" wrapText="1"/>
      <protection locked="0"/>
    </xf>
    <xf numFmtId="0" fontId="15" fillId="33" borderId="20" xfId="0" applyNumberFormat="1" applyFont="1" applyFill="1" applyBorder="1" applyAlignment="1" applyProtection="1" quotePrefix="1">
      <alignment horizontal="center" vertical="center" wrapText="1"/>
      <protection locked="0"/>
    </xf>
    <xf numFmtId="0" fontId="15" fillId="33" borderId="19" xfId="0" applyFont="1" applyFill="1" applyBorder="1" applyAlignment="1" applyProtection="1">
      <alignment horizontal="center" vertical="center" wrapText="1"/>
      <protection locked="0"/>
    </xf>
    <xf numFmtId="0" fontId="15" fillId="33" borderId="19" xfId="0" applyNumberFormat="1" applyFont="1" applyFill="1" applyBorder="1" applyAlignment="1" applyProtection="1" quotePrefix="1">
      <alignment horizontal="center" vertical="center" wrapText="1"/>
      <protection locked="0"/>
    </xf>
    <xf numFmtId="49" fontId="59" fillId="33" borderId="0" xfId="0" applyNumberFormat="1" applyFont="1" applyFill="1" applyAlignment="1" applyProtection="1">
      <alignment horizontal="center" vertical="center" wrapText="1"/>
      <protection locked="0"/>
    </xf>
    <xf numFmtId="49" fontId="59" fillId="33" borderId="0" xfId="0" applyNumberFormat="1" applyFont="1" applyFill="1" applyAlignment="1" applyProtection="1" quotePrefix="1">
      <alignment horizontal="center" vertical="center" wrapText="1"/>
      <protection locked="0"/>
    </xf>
    <xf numFmtId="0" fontId="59" fillId="33" borderId="0" xfId="0" applyNumberFormat="1" applyFont="1" applyFill="1" applyAlignment="1" applyProtection="1">
      <alignment horizontal="center" vertical="center" wrapText="1"/>
      <protection locked="0"/>
    </xf>
    <xf numFmtId="0" fontId="59" fillId="33" borderId="1" xfId="0" applyNumberFormat="1" applyFont="1" applyFill="1" applyBorder="1" applyAlignment="1" applyProtection="1">
      <alignment horizontal="center" vertical="center" wrapText="1"/>
      <protection locked="0"/>
    </xf>
    <xf numFmtId="49" fontId="59" fillId="33" borderId="19" xfId="0" applyNumberFormat="1" applyFont="1" applyFill="1" applyBorder="1" applyAlignment="1" applyProtection="1" quotePrefix="1">
      <alignment horizontal="center" vertical="center" wrapText="1"/>
      <protection locked="0"/>
    </xf>
    <xf numFmtId="49" fontId="36" fillId="33" borderId="1" xfId="0" applyNumberFormat="1" applyFont="1" applyFill="1" applyBorder="1" applyAlignment="1">
      <alignment horizontal="right" vertical="center"/>
    </xf>
    <xf numFmtId="49" fontId="36" fillId="33" borderId="25" xfId="0" applyNumberFormat="1" applyFont="1" applyFill="1" applyBorder="1" applyAlignment="1">
      <alignment horizontal="right" vertical="center"/>
    </xf>
    <xf numFmtId="49" fontId="31" fillId="33" borderId="0" xfId="0" applyNumberFormat="1" applyFont="1" applyFill="1" applyBorder="1" applyAlignment="1">
      <alignment horizontal="right" vertical="center" wrapText="1"/>
    </xf>
    <xf numFmtId="49" fontId="31" fillId="33" borderId="17" xfId="0" applyNumberFormat="1" applyFont="1" applyFill="1" applyBorder="1" applyAlignment="1">
      <alignment horizontal="right" vertical="center" wrapText="1"/>
    </xf>
    <xf numFmtId="49" fontId="36" fillId="33" borderId="0" xfId="0" applyNumberFormat="1" applyFont="1" applyFill="1" applyAlignment="1">
      <alignment horizontal="right" vertical="center"/>
    </xf>
    <xf numFmtId="49" fontId="42" fillId="33" borderId="0" xfId="0" applyNumberFormat="1" applyFont="1" applyFill="1" applyAlignment="1">
      <alignment horizontal="right" vertical="center"/>
    </xf>
    <xf numFmtId="49" fontId="43" fillId="33" borderId="0" xfId="0" applyNumberFormat="1" applyFont="1" applyFill="1" applyAlignment="1">
      <alignment horizontal="right" vertical="center"/>
    </xf>
    <xf numFmtId="49" fontId="31" fillId="33" borderId="0" xfId="0" applyNumberFormat="1" applyFont="1" applyFill="1" applyAlignment="1">
      <alignment horizontal="right" vertical="center"/>
    </xf>
    <xf numFmtId="2" fontId="2" fillId="33" borderId="0" xfId="80" applyNumberFormat="1" applyFont="1" applyFill="1" applyAlignment="1">
      <alignment horizontal="center" vertical="center"/>
      <protection/>
    </xf>
    <xf numFmtId="0" fontId="8" fillId="33" borderId="15" xfId="78" applyFont="1" applyFill="1" applyBorder="1" applyAlignment="1">
      <alignment horizontal="center" vertical="center"/>
      <protection/>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8" fillId="33" borderId="1" xfId="0" applyFont="1" applyFill="1" applyBorder="1" applyAlignment="1">
      <alignment horizontal="left" vertical="center"/>
    </xf>
    <xf numFmtId="2" fontId="2" fillId="33" borderId="0" xfId="80" applyNumberFormat="1" applyFont="1" applyFill="1" applyBorder="1" applyAlignment="1">
      <alignment horizontal="center" vertical="center"/>
      <protection/>
    </xf>
    <xf numFmtId="191" fontId="16" fillId="33" borderId="1" xfId="0" applyNumberFormat="1" applyFont="1" applyFill="1" applyBorder="1" applyAlignment="1">
      <alignment horizontal="center" vertical="center"/>
    </xf>
    <xf numFmtId="191" fontId="16" fillId="33" borderId="0" xfId="0" applyNumberFormat="1" applyFont="1" applyFill="1" applyBorder="1" applyAlignment="1">
      <alignment horizontal="center" vertical="center"/>
    </xf>
    <xf numFmtId="0" fontId="0" fillId="33" borderId="0" xfId="80" applyFont="1" applyFill="1" applyBorder="1">
      <alignment/>
      <protection/>
    </xf>
    <xf numFmtId="0" fontId="0" fillId="33" borderId="0" xfId="80" applyFont="1" applyFill="1" applyBorder="1" applyAlignment="1">
      <alignment vertical="center"/>
      <protection/>
    </xf>
    <xf numFmtId="49" fontId="60" fillId="33" borderId="13" xfId="85" applyNumberFormat="1" applyFont="1" applyFill="1" applyBorder="1" applyAlignment="1">
      <alignment horizontal="center" vertical="center"/>
      <protection/>
    </xf>
    <xf numFmtId="49" fontId="5" fillId="33" borderId="0" xfId="0" applyNumberFormat="1" applyFont="1" applyFill="1" applyAlignment="1" applyProtection="1">
      <alignment horizontal="centerContinuous"/>
      <protection locked="0"/>
    </xf>
    <xf numFmtId="49" fontId="35" fillId="33" borderId="0" xfId="0" applyNumberFormat="1" applyFont="1" applyFill="1" applyAlignment="1">
      <alignment horizontal="right" vertical="center"/>
    </xf>
    <xf numFmtId="0" fontId="35" fillId="33" borderId="0" xfId="0" applyFont="1" applyFill="1" applyAlignment="1">
      <alignment horizontal="right" vertical="center"/>
    </xf>
    <xf numFmtId="0" fontId="0" fillId="33" borderId="0" xfId="83" applyFont="1" applyFill="1" applyAlignment="1">
      <alignment horizontal="centerContinuous"/>
      <protection/>
    </xf>
    <xf numFmtId="0" fontId="0" fillId="33" borderId="0" xfId="83" applyFont="1" applyFill="1">
      <alignment/>
      <protection/>
    </xf>
    <xf numFmtId="0" fontId="0" fillId="33" borderId="0" xfId="83" applyFont="1" applyFill="1" applyAlignment="1">
      <alignment vertical="center"/>
      <protection/>
    </xf>
    <xf numFmtId="3" fontId="8" fillId="33" borderId="27" xfId="0" applyNumberFormat="1" applyFont="1" applyFill="1" applyBorder="1" applyAlignment="1">
      <alignment horizontal="left" vertical="center" indent="12"/>
    </xf>
    <xf numFmtId="0" fontId="0" fillId="33" borderId="0" xfId="78" applyFont="1" applyFill="1" applyAlignment="1">
      <alignment horizontal="centerContinuous" vertical="center"/>
      <protection/>
    </xf>
    <xf numFmtId="0" fontId="0" fillId="33" borderId="0" xfId="78" applyFont="1" applyFill="1">
      <alignment/>
      <protection/>
    </xf>
    <xf numFmtId="49" fontId="8" fillId="33" borderId="1" xfId="78" applyNumberFormat="1" applyFont="1" applyFill="1" applyBorder="1" applyAlignment="1">
      <alignment horizontal="left" vertical="center" indent="9"/>
      <protection/>
    </xf>
    <xf numFmtId="49" fontId="8" fillId="33" borderId="1" xfId="78" applyNumberFormat="1" applyFont="1" applyFill="1" applyBorder="1" applyAlignment="1">
      <alignment horizontal="left" vertical="center" indent="8"/>
      <protection/>
    </xf>
    <xf numFmtId="0" fontId="0" fillId="33" borderId="0" xfId="78" applyFont="1" applyFill="1" applyAlignment="1">
      <alignment horizontal="centerContinuous"/>
      <protection/>
    </xf>
    <xf numFmtId="3" fontId="0" fillId="33" borderId="0" xfId="78" applyNumberFormat="1" applyFont="1" applyFill="1" applyAlignment="1">
      <alignment vertical="center"/>
      <protection/>
    </xf>
    <xf numFmtId="176" fontId="0" fillId="33" borderId="0" xfId="78" applyNumberFormat="1" applyFont="1" applyFill="1" applyAlignment="1">
      <alignment vertical="center"/>
      <protection/>
    </xf>
    <xf numFmtId="0" fontId="0" fillId="33" borderId="0" xfId="78" applyFont="1" applyFill="1" applyAlignment="1">
      <alignment vertical="center"/>
      <protection/>
    </xf>
    <xf numFmtId="180" fontId="4" fillId="33" borderId="0" xfId="82" applyNumberFormat="1" applyFont="1" applyFill="1" applyAlignment="1">
      <alignment horizontal="centerContinuous" vertical="center"/>
      <protection/>
    </xf>
    <xf numFmtId="180" fontId="4" fillId="33" borderId="0" xfId="82" applyNumberFormat="1" applyFont="1" applyFill="1" applyAlignment="1">
      <alignment vertical="center"/>
      <protection/>
    </xf>
    <xf numFmtId="0" fontId="4" fillId="33" borderId="0" xfId="82" applyFont="1" applyFill="1" applyAlignment="1">
      <alignment horizontal="centerContinuous" vertical="center"/>
      <protection/>
    </xf>
    <xf numFmtId="180" fontId="5" fillId="33" borderId="0" xfId="82" applyNumberFormat="1" applyFont="1" applyFill="1" applyAlignment="1">
      <alignment horizontal="center" vertical="center"/>
      <protection/>
    </xf>
    <xf numFmtId="180" fontId="6" fillId="33" borderId="0" xfId="82" applyNumberFormat="1" applyFont="1" applyFill="1" applyAlignment="1">
      <alignment horizontal="right" vertical="center"/>
      <protection/>
    </xf>
    <xf numFmtId="0" fontId="0" fillId="33" borderId="0" xfId="80" applyFont="1" applyFill="1">
      <alignment/>
      <protection/>
    </xf>
    <xf numFmtId="49" fontId="5" fillId="33" borderId="0" xfId="0" applyNumberFormat="1" applyFont="1" applyFill="1" applyAlignment="1">
      <alignment horizontal="left" vertical="center" indent="39"/>
    </xf>
    <xf numFmtId="0" fontId="8" fillId="33" borderId="0" xfId="80" applyFont="1" applyFill="1">
      <alignment/>
      <protection/>
    </xf>
    <xf numFmtId="49" fontId="5" fillId="33" borderId="0" xfId="0" applyNumberFormat="1" applyFont="1" applyFill="1" applyAlignment="1" applyProtection="1">
      <alignment horizontal="left" vertical="center" indent="44"/>
      <protection locked="0"/>
    </xf>
    <xf numFmtId="49" fontId="5" fillId="33" borderId="0" xfId="0" applyNumberFormat="1" applyFont="1" applyFill="1" applyAlignment="1" applyProtection="1">
      <alignment horizontal="left" vertical="center" indent="46"/>
      <protection locked="0"/>
    </xf>
    <xf numFmtId="49" fontId="5" fillId="33" borderId="0" xfId="0" applyNumberFormat="1" applyFont="1" applyFill="1" applyAlignment="1">
      <alignment horizontal="left" vertical="center" indent="43"/>
    </xf>
    <xf numFmtId="3" fontId="0" fillId="0" borderId="0" xfId="0" applyNumberFormat="1" applyAlignment="1">
      <alignment vertical="center"/>
    </xf>
    <xf numFmtId="176" fontId="0" fillId="33" borderId="0" xfId="83" applyNumberFormat="1" applyFont="1" applyFill="1" applyAlignment="1">
      <alignment vertical="center"/>
      <protection/>
    </xf>
    <xf numFmtId="198" fontId="0" fillId="33" borderId="0" xfId="83" applyNumberFormat="1" applyFont="1" applyFill="1" applyAlignment="1">
      <alignment vertical="center"/>
      <protection/>
    </xf>
    <xf numFmtId="187" fontId="16" fillId="33" borderId="21" xfId="0" applyNumberFormat="1" applyFont="1" applyFill="1" applyBorder="1" applyAlignment="1">
      <alignment horizontal="right" vertical="center" wrapText="1"/>
    </xf>
    <xf numFmtId="187" fontId="16" fillId="33" borderId="20" xfId="0" applyNumberFormat="1" applyFont="1" applyFill="1" applyBorder="1" applyAlignment="1">
      <alignment horizontal="right" vertical="center" wrapText="1"/>
    </xf>
    <xf numFmtId="187" fontId="16" fillId="33" borderId="19" xfId="0" applyNumberFormat="1" applyFont="1" applyFill="1" applyBorder="1" applyAlignment="1">
      <alignment horizontal="right" vertical="center" wrapText="1"/>
    </xf>
    <xf numFmtId="189" fontId="12" fillId="33" borderId="0" xfId="83" applyNumberFormat="1" applyFont="1" applyFill="1" applyBorder="1" applyAlignment="1">
      <alignment horizontal="right" vertical="center"/>
      <protection/>
    </xf>
    <xf numFmtId="184" fontId="12" fillId="33" borderId="0" xfId="83" applyNumberFormat="1" applyFont="1" applyFill="1" applyBorder="1" applyAlignment="1">
      <alignment horizontal="right" vertical="center"/>
      <protection/>
    </xf>
    <xf numFmtId="184" fontId="12" fillId="33" borderId="0" xfId="83" applyNumberFormat="1" applyFont="1" applyFill="1" applyBorder="1" applyAlignment="1">
      <alignment horizontal="center" vertical="center"/>
      <protection/>
    </xf>
    <xf numFmtId="0" fontId="0" fillId="33" borderId="0" xfId="83" applyFont="1" applyFill="1" applyBorder="1" applyAlignment="1">
      <alignment vertical="center"/>
      <protection/>
    </xf>
    <xf numFmtId="176" fontId="0" fillId="33" borderId="0" xfId="83" applyNumberFormat="1" applyFont="1" applyFill="1" applyBorder="1" applyAlignment="1">
      <alignment vertical="center"/>
      <protection/>
    </xf>
    <xf numFmtId="3" fontId="0" fillId="0" borderId="0" xfId="0" applyNumberFormat="1" applyBorder="1" applyAlignment="1">
      <alignment vertical="center"/>
    </xf>
    <xf numFmtId="198" fontId="0" fillId="33" borderId="0" xfId="83" applyNumberFormat="1" applyFont="1" applyFill="1" applyBorder="1" applyAlignment="1">
      <alignment vertical="center"/>
      <protection/>
    </xf>
    <xf numFmtId="0" fontId="13" fillId="33" borderId="0" xfId="84" applyFont="1" applyFill="1" applyBorder="1" applyAlignment="1">
      <alignment vertical="center"/>
      <protection/>
    </xf>
    <xf numFmtId="0" fontId="53" fillId="33" borderId="0" xfId="0" applyFont="1" applyFill="1" applyBorder="1" applyAlignment="1">
      <alignment vertical="center"/>
    </xf>
    <xf numFmtId="0" fontId="12" fillId="33" borderId="0" xfId="84" applyFont="1" applyFill="1" applyBorder="1" applyAlignment="1">
      <alignment vertical="center"/>
      <protection/>
    </xf>
    <xf numFmtId="176" fontId="12" fillId="33" borderId="13" xfId="85" applyNumberFormat="1" applyFont="1" applyFill="1" applyBorder="1" applyAlignment="1" applyProtection="1">
      <alignment horizontal="right" vertical="center"/>
      <protection/>
    </xf>
    <xf numFmtId="196" fontId="16" fillId="33" borderId="1" xfId="78" applyNumberFormat="1" applyFont="1" applyFill="1" applyBorder="1" applyAlignment="1">
      <alignment horizontal="right" vertical="center"/>
      <protection/>
    </xf>
    <xf numFmtId="0" fontId="16" fillId="33" borderId="0" xfId="78" applyNumberFormat="1" applyFont="1" applyFill="1" applyAlignment="1">
      <alignment horizontal="right" vertical="center"/>
      <protection/>
    </xf>
    <xf numFmtId="0" fontId="8" fillId="0" borderId="0" xfId="0" applyFont="1" applyFill="1" applyAlignment="1">
      <alignment vertical="center"/>
    </xf>
    <xf numFmtId="0" fontId="41" fillId="0" borderId="0" xfId="0" applyFont="1" applyFill="1" applyAlignment="1">
      <alignment vertical="center"/>
    </xf>
    <xf numFmtId="0" fontId="8" fillId="33" borderId="18" xfId="78" applyFont="1" applyFill="1" applyBorder="1" applyAlignment="1">
      <alignment horizontal="center" vertical="center"/>
      <protection/>
    </xf>
    <xf numFmtId="3" fontId="16" fillId="34" borderId="0" xfId="0" applyNumberFormat="1" applyFont="1" applyFill="1" applyBorder="1" applyAlignment="1">
      <alignment vertical="center"/>
    </xf>
    <xf numFmtId="176" fontId="16" fillId="34" borderId="0" xfId="0" applyNumberFormat="1" applyFont="1" applyFill="1" applyBorder="1" applyAlignment="1" applyProtection="1">
      <alignment vertical="center"/>
      <protection locked="0"/>
    </xf>
    <xf numFmtId="3" fontId="16" fillId="34" borderId="0" xfId="0" applyNumberFormat="1" applyFont="1" applyFill="1" applyBorder="1" applyAlignment="1" applyProtection="1">
      <alignment vertical="center"/>
      <protection locked="0"/>
    </xf>
    <xf numFmtId="188" fontId="16" fillId="33" borderId="16" xfId="78" applyNumberFormat="1" applyFont="1" applyFill="1" applyBorder="1" applyAlignment="1">
      <alignment vertical="center"/>
      <protection/>
    </xf>
    <xf numFmtId="3" fontId="16" fillId="34" borderId="17" xfId="0" applyNumberFormat="1" applyFont="1" applyFill="1" applyBorder="1" applyAlignment="1">
      <alignment vertical="center"/>
    </xf>
    <xf numFmtId="176" fontId="16" fillId="34" borderId="17" xfId="0" applyNumberFormat="1" applyFont="1" applyFill="1" applyBorder="1" applyAlignment="1" applyProtection="1">
      <alignment vertical="center"/>
      <protection locked="0"/>
    </xf>
    <xf numFmtId="176" fontId="16" fillId="33" borderId="0" xfId="0" applyNumberFormat="1" applyFont="1" applyFill="1" applyBorder="1" applyAlignment="1" applyProtection="1">
      <alignment vertical="center"/>
      <protection locked="0"/>
    </xf>
    <xf numFmtId="3" fontId="16" fillId="33" borderId="0" xfId="0" applyNumberFormat="1" applyFont="1" applyFill="1" applyBorder="1" applyAlignment="1" applyProtection="1">
      <alignment vertical="center"/>
      <protection locked="0"/>
    </xf>
    <xf numFmtId="3" fontId="16" fillId="33" borderId="1" xfId="0" applyNumberFormat="1" applyFont="1" applyFill="1" applyBorder="1" applyAlignment="1" applyProtection="1">
      <alignment vertical="center"/>
      <protection locked="0"/>
    </xf>
    <xf numFmtId="176" fontId="16" fillId="33" borderId="1" xfId="0" applyNumberFormat="1" applyFont="1" applyFill="1" applyBorder="1" applyAlignment="1" applyProtection="1">
      <alignment vertical="center"/>
      <protection locked="0"/>
    </xf>
    <xf numFmtId="3" fontId="16" fillId="33" borderId="17" xfId="0" applyNumberFormat="1" applyFont="1" applyFill="1" applyBorder="1" applyAlignment="1">
      <alignment vertical="center"/>
    </xf>
    <xf numFmtId="176" fontId="16" fillId="33" borderId="17" xfId="0" applyNumberFormat="1" applyFont="1" applyFill="1" applyBorder="1" applyAlignment="1" applyProtection="1">
      <alignment vertical="center"/>
      <protection locked="0"/>
    </xf>
    <xf numFmtId="176" fontId="16" fillId="33" borderId="13" xfId="0" applyNumberFormat="1" applyFont="1" applyFill="1" applyBorder="1" applyAlignment="1" applyProtection="1">
      <alignment vertical="center"/>
      <protection locked="0"/>
    </xf>
    <xf numFmtId="176" fontId="16" fillId="33" borderId="16" xfId="0" applyNumberFormat="1" applyFont="1" applyFill="1" applyBorder="1" applyAlignment="1" applyProtection="1">
      <alignment vertical="center"/>
      <protection locked="0"/>
    </xf>
    <xf numFmtId="176" fontId="16" fillId="33" borderId="12" xfId="0" applyNumberFormat="1" applyFont="1" applyFill="1" applyBorder="1" applyAlignment="1" applyProtection="1">
      <alignment vertical="center"/>
      <protection locked="0"/>
    </xf>
    <xf numFmtId="188" fontId="16" fillId="33" borderId="13" xfId="78" applyNumberFormat="1" applyFont="1" applyFill="1" applyBorder="1" applyAlignment="1">
      <alignment vertical="center"/>
      <protection/>
    </xf>
    <xf numFmtId="188" fontId="16" fillId="33" borderId="12" xfId="78" applyNumberFormat="1" applyFont="1" applyFill="1" applyBorder="1" applyAlignment="1">
      <alignment vertical="center"/>
      <protection/>
    </xf>
    <xf numFmtId="3" fontId="16" fillId="33" borderId="0" xfId="0" applyNumberFormat="1" applyFont="1" applyFill="1" applyBorder="1" applyAlignment="1">
      <alignment vertical="center" wrapText="1"/>
    </xf>
    <xf numFmtId="195" fontId="16" fillId="33" borderId="0" xfId="0" applyNumberFormat="1" applyFont="1" applyFill="1" applyBorder="1" applyAlignment="1">
      <alignment vertical="center" wrapText="1"/>
    </xf>
    <xf numFmtId="176" fontId="16" fillId="33" borderId="0" xfId="0" applyNumberFormat="1" applyFont="1" applyFill="1" applyBorder="1" applyAlignment="1">
      <alignment vertical="center" wrapText="1"/>
    </xf>
    <xf numFmtId="49" fontId="16" fillId="33" borderId="0" xfId="0" applyNumberFormat="1" applyFont="1" applyFill="1" applyBorder="1" applyAlignment="1">
      <alignment vertical="center" wrapText="1"/>
    </xf>
    <xf numFmtId="195" fontId="16" fillId="33" borderId="17" xfId="0" applyNumberFormat="1" applyFont="1" applyFill="1" applyBorder="1" applyAlignment="1">
      <alignment vertical="center" wrapText="1"/>
    </xf>
    <xf numFmtId="176" fontId="16" fillId="33" borderId="17" xfId="0" applyNumberFormat="1" applyFont="1" applyFill="1" applyBorder="1" applyAlignment="1">
      <alignment vertical="center" wrapText="1"/>
    </xf>
    <xf numFmtId="3" fontId="16" fillId="33" borderId="1" xfId="0" applyNumberFormat="1" applyFont="1" applyFill="1" applyBorder="1" applyAlignment="1">
      <alignment vertical="center" wrapText="1"/>
    </xf>
    <xf numFmtId="3" fontId="16" fillId="33" borderId="17" xfId="0" applyNumberFormat="1" applyFont="1" applyFill="1" applyBorder="1" applyAlignment="1">
      <alignment vertical="center" wrapText="1"/>
    </xf>
    <xf numFmtId="188" fontId="16" fillId="33" borderId="17" xfId="78" applyNumberFormat="1" applyFont="1" applyFill="1" applyBorder="1" applyAlignment="1">
      <alignment vertical="center"/>
      <protection/>
    </xf>
    <xf numFmtId="0" fontId="31" fillId="33" borderId="0" xfId="0" applyNumberFormat="1" applyFont="1" applyFill="1" applyBorder="1" applyAlignment="1" applyProtection="1">
      <alignment horizontal="center" vertical="center" wrapText="1"/>
      <protection locked="0"/>
    </xf>
    <xf numFmtId="0" fontId="13" fillId="33" borderId="0" xfId="0" applyFont="1" applyFill="1" applyBorder="1" applyAlignment="1" applyProtection="1">
      <alignment horizontal="center" vertical="center"/>
      <protection locked="0"/>
    </xf>
    <xf numFmtId="49" fontId="31" fillId="33" borderId="20" xfId="0" applyNumberFormat="1" applyFont="1" applyFill="1" applyBorder="1" applyAlignment="1" applyProtection="1" quotePrefix="1">
      <alignment horizontal="center" vertical="center" wrapText="1"/>
      <protection locked="0"/>
    </xf>
    <xf numFmtId="0" fontId="31" fillId="33" borderId="19" xfId="0" applyNumberFormat="1" applyFont="1" applyFill="1" applyBorder="1" applyAlignment="1" applyProtection="1">
      <alignment horizontal="center" vertical="center" wrapText="1"/>
      <protection locked="0"/>
    </xf>
    <xf numFmtId="0" fontId="11" fillId="33" borderId="16" xfId="0" applyNumberFormat="1" applyFont="1" applyFill="1" applyBorder="1" applyAlignment="1" applyProtection="1">
      <alignment vertical="center" wrapText="1"/>
      <protection locked="0"/>
    </xf>
    <xf numFmtId="176" fontId="16" fillId="33" borderId="13" xfId="0" applyNumberFormat="1" applyFont="1" applyFill="1" applyBorder="1" applyAlignment="1">
      <alignment vertical="center" wrapText="1"/>
    </xf>
    <xf numFmtId="176" fontId="16" fillId="33" borderId="16" xfId="0" applyNumberFormat="1" applyFont="1" applyFill="1" applyBorder="1" applyAlignment="1">
      <alignment vertical="center" wrapText="1"/>
    </xf>
    <xf numFmtId="49" fontId="31" fillId="33" borderId="21" xfId="0" applyNumberFormat="1" applyFont="1" applyFill="1" applyBorder="1" applyAlignment="1" applyProtection="1" quotePrefix="1">
      <alignment horizontal="center" vertical="center" wrapText="1"/>
      <protection locked="0"/>
    </xf>
    <xf numFmtId="0" fontId="11" fillId="33" borderId="12" xfId="0" applyFont="1" applyFill="1" applyBorder="1" applyAlignment="1" applyProtection="1">
      <alignment vertical="center" wrapText="1"/>
      <protection locked="0"/>
    </xf>
    <xf numFmtId="176" fontId="16" fillId="33" borderId="0" xfId="0" applyNumberFormat="1" applyFont="1" applyFill="1" applyAlignment="1" applyProtection="1">
      <alignment vertical="center"/>
      <protection locked="0"/>
    </xf>
    <xf numFmtId="49" fontId="59" fillId="33" borderId="20" xfId="0" applyNumberFormat="1" applyFont="1" applyFill="1" applyBorder="1" applyAlignment="1" applyProtection="1" quotePrefix="1">
      <alignment horizontal="center" vertical="center" wrapText="1"/>
      <protection locked="0"/>
    </xf>
    <xf numFmtId="49" fontId="59" fillId="33" borderId="21" xfId="0" applyNumberFormat="1" applyFont="1" applyFill="1" applyBorder="1" applyAlignment="1" applyProtection="1" quotePrefix="1">
      <alignment horizontal="center" vertical="center" wrapText="1"/>
      <protection locked="0"/>
    </xf>
    <xf numFmtId="0" fontId="8" fillId="33" borderId="1" xfId="0" applyFont="1" applyFill="1" applyBorder="1" applyAlignment="1">
      <alignment horizontal="left" vertical="center"/>
    </xf>
    <xf numFmtId="3" fontId="16" fillId="33" borderId="21" xfId="0" applyNumberFormat="1" applyFont="1" applyFill="1" applyBorder="1" applyAlignment="1">
      <alignment vertical="center"/>
    </xf>
    <xf numFmtId="3" fontId="16" fillId="33" borderId="20" xfId="0" applyNumberFormat="1" applyFont="1" applyFill="1" applyBorder="1" applyAlignment="1">
      <alignment vertical="center" wrapText="1"/>
    </xf>
    <xf numFmtId="3" fontId="16" fillId="33" borderId="19" xfId="0" applyNumberFormat="1" applyFont="1" applyFill="1" applyBorder="1" applyAlignment="1">
      <alignment vertical="center" wrapText="1"/>
    </xf>
    <xf numFmtId="188" fontId="16" fillId="33" borderId="0" xfId="0" applyNumberFormat="1" applyFont="1" applyFill="1" applyAlignment="1">
      <alignment horizontal="right" vertical="center" wrapText="1"/>
    </xf>
    <xf numFmtId="188" fontId="16" fillId="33" borderId="0" xfId="0" applyNumberFormat="1" applyFont="1" applyFill="1" applyBorder="1" applyAlignment="1">
      <alignment horizontal="right" vertical="center" wrapText="1"/>
    </xf>
    <xf numFmtId="188" fontId="16" fillId="33" borderId="17" xfId="0" applyNumberFormat="1" applyFont="1" applyFill="1" applyBorder="1" applyAlignment="1">
      <alignment horizontal="right" vertical="center" wrapText="1"/>
    </xf>
    <xf numFmtId="0" fontId="11" fillId="33" borderId="16" xfId="0" applyFont="1" applyFill="1" applyBorder="1" applyAlignment="1">
      <alignment vertical="center" wrapText="1"/>
    </xf>
    <xf numFmtId="3" fontId="13" fillId="33" borderId="0" xfId="0" applyNumberFormat="1" applyFont="1" applyFill="1" applyBorder="1" applyAlignment="1">
      <alignment vertical="center" wrapText="1"/>
    </xf>
    <xf numFmtId="0" fontId="11" fillId="33" borderId="13" xfId="0" applyFont="1" applyFill="1" applyBorder="1" applyAlignment="1">
      <alignment vertical="center" wrapText="1"/>
    </xf>
    <xf numFmtId="0" fontId="20" fillId="33" borderId="0" xfId="78" applyFont="1" applyFill="1" applyAlignment="1">
      <alignment horizontal="center" vertical="center"/>
      <protection/>
    </xf>
    <xf numFmtId="0" fontId="2" fillId="33" borderId="0" xfId="78" applyFont="1" applyFill="1" applyAlignment="1">
      <alignment horizontal="center"/>
      <protection/>
    </xf>
    <xf numFmtId="0" fontId="0" fillId="33" borderId="0" xfId="78" applyFont="1" applyFill="1" applyAlignment="1">
      <alignment horizontal="center" vertical="center"/>
      <protection/>
    </xf>
    <xf numFmtId="0" fontId="8" fillId="33" borderId="1" xfId="78" applyFont="1" applyFill="1" applyBorder="1" applyAlignment="1">
      <alignment horizontal="center"/>
      <protection/>
    </xf>
    <xf numFmtId="0" fontId="8" fillId="33" borderId="1" xfId="78" applyFont="1" applyFill="1" applyBorder="1" applyAlignment="1" quotePrefix="1">
      <alignment horizontal="center" vertical="center"/>
      <protection/>
    </xf>
    <xf numFmtId="0" fontId="8" fillId="33" borderId="12" xfId="78" applyFont="1" applyFill="1" applyBorder="1" applyAlignment="1">
      <alignment horizontal="center"/>
      <protection/>
    </xf>
    <xf numFmtId="41" fontId="16" fillId="33" borderId="20" xfId="0" applyNumberFormat="1" applyFont="1" applyFill="1" applyBorder="1" applyAlignment="1">
      <alignment horizontal="right" vertical="center"/>
    </xf>
    <xf numFmtId="41" fontId="16" fillId="33" borderId="21" xfId="0" applyNumberFormat="1" applyFont="1" applyFill="1" applyBorder="1" applyAlignment="1">
      <alignment horizontal="right" vertical="center"/>
    </xf>
    <xf numFmtId="49" fontId="9" fillId="33" borderId="27" xfId="80" applyNumberFormat="1" applyFont="1" applyFill="1" applyBorder="1" applyAlignment="1">
      <alignment horizontal="centerContinuous" vertical="center"/>
      <protection/>
    </xf>
    <xf numFmtId="0" fontId="22" fillId="33" borderId="0" xfId="83" applyFont="1" applyFill="1" applyAlignment="1">
      <alignment vertical="center"/>
      <protection/>
    </xf>
    <xf numFmtId="0" fontId="5" fillId="33" borderId="17" xfId="80" applyFont="1" applyFill="1" applyBorder="1" applyAlignment="1">
      <alignment horizontal="center" vertical="center"/>
      <protection/>
    </xf>
    <xf numFmtId="0" fontId="9" fillId="33" borderId="1" xfId="80" applyFont="1" applyFill="1" applyBorder="1" applyAlignment="1">
      <alignment horizontal="centerContinuous" vertical="center"/>
      <protection/>
    </xf>
    <xf numFmtId="0" fontId="9" fillId="33" borderId="14" xfId="80" applyFont="1" applyFill="1" applyBorder="1" applyAlignment="1">
      <alignment horizontal="center" vertical="center"/>
      <protection/>
    </xf>
    <xf numFmtId="0" fontId="9" fillId="33" borderId="21" xfId="80" applyFont="1" applyFill="1" applyBorder="1" applyAlignment="1">
      <alignment horizontal="centerContinuous" vertical="center"/>
      <protection/>
    </xf>
    <xf numFmtId="0" fontId="13" fillId="33" borderId="18" xfId="80" applyFont="1" applyFill="1" applyBorder="1" applyAlignment="1">
      <alignment horizontal="center" vertical="center"/>
      <protection/>
    </xf>
    <xf numFmtId="191" fontId="16" fillId="33" borderId="1" xfId="0" applyNumberFormat="1" applyFont="1" applyFill="1" applyBorder="1" applyAlignment="1">
      <alignment horizontal="right" vertical="center"/>
    </xf>
    <xf numFmtId="191" fontId="16" fillId="33" borderId="0" xfId="0" applyNumberFormat="1" applyFont="1" applyFill="1" applyBorder="1" applyAlignment="1">
      <alignment horizontal="right" vertical="center"/>
    </xf>
    <xf numFmtId="2" fontId="2" fillId="33" borderId="0" xfId="80" applyNumberFormat="1" applyFont="1" applyFill="1" applyAlignment="1">
      <alignment horizontal="center" vertical="center"/>
      <protection/>
    </xf>
    <xf numFmtId="0" fontId="5" fillId="33" borderId="0" xfId="80" applyFont="1" applyFill="1" applyBorder="1" applyAlignment="1">
      <alignment horizontal="center" vertical="center"/>
      <protection/>
    </xf>
    <xf numFmtId="0" fontId="0" fillId="33" borderId="0" xfId="83" applyFont="1" applyFill="1" applyAlignment="1">
      <alignment vertical="center"/>
      <protection/>
    </xf>
    <xf numFmtId="0" fontId="0" fillId="33" borderId="0" xfId="80" applyFont="1" applyFill="1">
      <alignment/>
      <protection/>
    </xf>
    <xf numFmtId="0" fontId="6" fillId="33" borderId="0" xfId="78" applyFont="1" applyFill="1" applyAlignment="1">
      <alignment horizontal="center" vertical="center"/>
      <protection/>
    </xf>
    <xf numFmtId="0" fontId="23" fillId="33" borderId="0" xfId="78" applyFont="1" applyFill="1" applyAlignment="1">
      <alignment horizontal="center" vertical="center"/>
      <protection/>
    </xf>
    <xf numFmtId="0" fontId="4" fillId="33" borderId="0" xfId="78" applyFont="1" applyFill="1" applyAlignment="1">
      <alignment horizontal="center" vertical="center"/>
      <protection/>
    </xf>
    <xf numFmtId="0" fontId="4" fillId="33" borderId="0" xfId="78" applyFont="1" applyFill="1" applyAlignment="1">
      <alignment horizontal="center"/>
      <protection/>
    </xf>
    <xf numFmtId="49" fontId="5" fillId="33" borderId="27" xfId="83" applyNumberFormat="1" applyFont="1" applyFill="1" applyBorder="1" applyAlignment="1">
      <alignment horizontal="centerContinuous" vertical="center"/>
      <protection/>
    </xf>
    <xf numFmtId="0" fontId="23" fillId="33" borderId="0" xfId="78" applyFont="1" applyFill="1" applyAlignment="1">
      <alignment horizontal="centerContinuous" vertical="center"/>
      <protection/>
    </xf>
    <xf numFmtId="0" fontId="7" fillId="33" borderId="0" xfId="78" applyFont="1" applyFill="1">
      <alignment/>
      <protection/>
    </xf>
    <xf numFmtId="0" fontId="8" fillId="33" borderId="14" xfId="78" applyFont="1" applyFill="1" applyBorder="1" applyAlignment="1">
      <alignment vertical="center"/>
      <protection/>
    </xf>
    <xf numFmtId="0" fontId="8" fillId="33" borderId="12" xfId="78" applyFont="1" applyFill="1" applyBorder="1" applyAlignment="1">
      <alignment horizontal="center" vertical="center"/>
      <protection/>
    </xf>
    <xf numFmtId="0" fontId="8" fillId="33" borderId="0" xfId="78" applyFont="1" applyFill="1" applyBorder="1" applyAlignment="1">
      <alignment vertical="center"/>
      <protection/>
    </xf>
    <xf numFmtId="0" fontId="8" fillId="33" borderId="18" xfId="78" applyFont="1" applyFill="1" applyBorder="1" applyAlignment="1">
      <alignment vertical="center"/>
      <protection/>
    </xf>
    <xf numFmtId="0" fontId="8" fillId="33" borderId="16" xfId="78" applyFont="1" applyFill="1" applyBorder="1" applyAlignment="1">
      <alignment horizontal="center" vertical="center"/>
      <protection/>
    </xf>
    <xf numFmtId="0" fontId="16" fillId="33" borderId="0" xfId="78" applyFont="1" applyFill="1" applyBorder="1">
      <alignment/>
      <protection/>
    </xf>
    <xf numFmtId="3" fontId="16" fillId="33" borderId="0" xfId="78" applyNumberFormat="1" applyFont="1" applyFill="1" applyAlignment="1">
      <alignment vertical="center"/>
      <protection/>
    </xf>
    <xf numFmtId="176" fontId="16" fillId="33" borderId="0" xfId="78" applyNumberFormat="1" applyFont="1" applyFill="1" applyBorder="1" applyAlignment="1">
      <alignment vertical="center"/>
      <protection/>
    </xf>
    <xf numFmtId="3" fontId="16" fillId="33" borderId="0" xfId="78" applyNumberFormat="1" applyFont="1" applyFill="1" applyBorder="1" applyAlignment="1">
      <alignment vertical="center"/>
      <protection/>
    </xf>
    <xf numFmtId="0" fontId="16" fillId="33" borderId="20" xfId="78" applyFont="1" applyFill="1" applyBorder="1" applyAlignment="1">
      <alignment vertical="center"/>
      <protection/>
    </xf>
    <xf numFmtId="0" fontId="16" fillId="33" borderId="19" xfId="78" applyFont="1" applyFill="1" applyBorder="1" applyAlignment="1">
      <alignment vertical="center"/>
      <protection/>
    </xf>
    <xf numFmtId="0" fontId="8" fillId="33" borderId="0" xfId="78" applyFont="1" applyFill="1" applyAlignment="1">
      <alignment/>
      <protection/>
    </xf>
    <xf numFmtId="0" fontId="23" fillId="33" borderId="0" xfId="78" applyFont="1" applyFill="1">
      <alignment/>
      <protection/>
    </xf>
    <xf numFmtId="176" fontId="16" fillId="33" borderId="1" xfId="78" applyNumberFormat="1" applyFont="1" applyFill="1" applyBorder="1" applyAlignment="1">
      <alignment vertical="center"/>
      <protection/>
    </xf>
    <xf numFmtId="0" fontId="6" fillId="33" borderId="0" xfId="78" applyFont="1" applyFill="1">
      <alignment/>
      <protection/>
    </xf>
    <xf numFmtId="0" fontId="16" fillId="33" borderId="21" xfId="78" applyFont="1" applyFill="1" applyBorder="1" applyAlignment="1">
      <alignment vertical="center"/>
      <protection/>
    </xf>
    <xf numFmtId="176" fontId="16" fillId="33" borderId="0" xfId="78" applyNumberFormat="1" applyFont="1" applyFill="1" applyBorder="1" applyAlignment="1" applyProtection="1">
      <alignment vertical="center"/>
      <protection locked="0"/>
    </xf>
    <xf numFmtId="176" fontId="16" fillId="33" borderId="17" xfId="78" applyNumberFormat="1" applyFont="1" applyFill="1" applyBorder="1" applyAlignment="1" applyProtection="1">
      <alignment vertical="center"/>
      <protection locked="0"/>
    </xf>
    <xf numFmtId="0" fontId="22" fillId="33" borderId="0" xfId="83" applyFont="1" applyFill="1" applyAlignment="1">
      <alignment vertical="center"/>
      <protection/>
    </xf>
    <xf numFmtId="0" fontId="35" fillId="33" borderId="0" xfId="83" applyFont="1" applyFill="1" applyAlignment="1">
      <alignment horizontal="centerContinuous" vertical="center"/>
      <protection/>
    </xf>
    <xf numFmtId="0" fontId="32" fillId="33" borderId="0" xfId="83" applyFont="1" applyFill="1" applyAlignment="1">
      <alignment vertical="center"/>
      <protection/>
    </xf>
    <xf numFmtId="0" fontId="5" fillId="33" borderId="1" xfId="83" applyFont="1" applyFill="1" applyBorder="1" applyAlignment="1">
      <alignment horizontal="centerContinuous" vertical="center"/>
      <protection/>
    </xf>
    <xf numFmtId="189" fontId="12" fillId="33" borderId="0" xfId="83" applyNumberFormat="1" applyFont="1" applyFill="1" applyAlignment="1">
      <alignment horizontal="right" vertical="center"/>
      <protection/>
    </xf>
    <xf numFmtId="184" fontId="12" fillId="33" borderId="0" xfId="83" applyNumberFormat="1" applyFont="1" applyFill="1" applyAlignment="1">
      <alignment horizontal="right" vertical="center"/>
      <protection/>
    </xf>
    <xf numFmtId="0" fontId="35" fillId="33" borderId="0" xfId="78" applyFont="1" applyFill="1" applyAlignment="1">
      <alignment/>
      <protection/>
    </xf>
    <xf numFmtId="0" fontId="6" fillId="33" borderId="0" xfId="78" applyFont="1" applyFill="1" applyAlignment="1">
      <alignment/>
      <protection/>
    </xf>
    <xf numFmtId="0" fontId="6" fillId="33" borderId="0" xfId="78" applyFont="1" applyFill="1" applyAlignment="1">
      <alignment horizontal="right" vertical="center"/>
      <protection/>
    </xf>
    <xf numFmtId="0" fontId="6" fillId="33" borderId="0" xfId="78" applyFont="1" applyFill="1" applyBorder="1" applyAlignment="1">
      <alignment/>
      <protection/>
    </xf>
    <xf numFmtId="14" fontId="8" fillId="33" borderId="26" xfId="0" applyNumberFormat="1" applyFont="1" applyFill="1" applyBorder="1" applyAlignment="1">
      <alignment horizontal="center" vertical="center"/>
    </xf>
    <xf numFmtId="14" fontId="8" fillId="33" borderId="16" xfId="0" applyNumberFormat="1" applyFont="1" applyFill="1" applyBorder="1" applyAlignment="1">
      <alignment horizontal="center" vertical="center" wrapText="1"/>
    </xf>
    <xf numFmtId="196" fontId="16" fillId="33" borderId="0" xfId="78" applyNumberFormat="1" applyFont="1" applyFill="1" applyBorder="1" applyAlignment="1">
      <alignment horizontal="right" vertical="center"/>
      <protection/>
    </xf>
    <xf numFmtId="196" fontId="16" fillId="33" borderId="0" xfId="78" applyNumberFormat="1" applyFont="1" applyFill="1" applyAlignment="1">
      <alignment horizontal="right" vertical="center"/>
      <protection/>
    </xf>
    <xf numFmtId="196" fontId="16" fillId="33" borderId="19" xfId="78" applyNumberFormat="1" applyFont="1" applyFill="1" applyBorder="1" applyAlignment="1">
      <alignment horizontal="right" vertical="center"/>
      <protection/>
    </xf>
    <xf numFmtId="196" fontId="16" fillId="33" borderId="17" xfId="78" applyNumberFormat="1" applyFont="1" applyFill="1" applyBorder="1" applyAlignment="1">
      <alignment horizontal="right" vertical="center"/>
      <protection/>
    </xf>
    <xf numFmtId="0" fontId="5" fillId="33" borderId="0" xfId="78" applyFont="1" applyFill="1" applyAlignment="1">
      <alignment horizontal="left" indent="36"/>
      <protection/>
    </xf>
    <xf numFmtId="0" fontId="12" fillId="33" borderId="0" xfId="78" applyFont="1" applyFill="1" applyBorder="1">
      <alignment/>
      <protection/>
    </xf>
    <xf numFmtId="0" fontId="11" fillId="33" borderId="0" xfId="0" applyFont="1" applyFill="1" applyBorder="1" applyAlignment="1">
      <alignment vertical="center" wrapText="1"/>
    </xf>
    <xf numFmtId="0" fontId="11" fillId="33" borderId="17" xfId="0" applyFont="1" applyFill="1" applyBorder="1" applyAlignment="1">
      <alignment vertical="center" wrapText="1"/>
    </xf>
    <xf numFmtId="0" fontId="11" fillId="33" borderId="0" xfId="0" applyFont="1" applyFill="1" applyBorder="1" applyAlignment="1" applyProtection="1">
      <alignment vertical="center" wrapText="1"/>
      <protection locked="0"/>
    </xf>
    <xf numFmtId="0" fontId="8" fillId="33" borderId="15" xfId="78" applyFont="1" applyFill="1" applyBorder="1" applyAlignment="1">
      <alignment horizontal="center" vertical="center"/>
      <protection/>
    </xf>
    <xf numFmtId="0" fontId="0" fillId="33" borderId="0" xfId="78" applyFont="1" applyFill="1">
      <alignment/>
      <protection/>
    </xf>
    <xf numFmtId="0" fontId="0" fillId="33" borderId="0" xfId="78" applyFont="1" applyFill="1" applyAlignment="1">
      <alignment vertical="center"/>
      <protection/>
    </xf>
    <xf numFmtId="0" fontId="11" fillId="33" borderId="1" xfId="0" applyNumberFormat="1" applyFont="1" applyFill="1" applyBorder="1" applyAlignment="1" applyProtection="1">
      <alignment vertical="center" wrapText="1"/>
      <protection locked="0"/>
    </xf>
    <xf numFmtId="0" fontId="31" fillId="33" borderId="21" xfId="0" applyNumberFormat="1" applyFont="1" applyFill="1" applyBorder="1" applyAlignment="1" applyProtection="1">
      <alignment horizontal="center" vertical="center" wrapText="1"/>
      <protection locked="0"/>
    </xf>
    <xf numFmtId="3" fontId="13" fillId="33" borderId="21" xfId="0" applyNumberFormat="1" applyFont="1" applyFill="1" applyBorder="1" applyAlignment="1">
      <alignment vertical="center"/>
    </xf>
    <xf numFmtId="176" fontId="16" fillId="33" borderId="1" xfId="0" applyNumberFormat="1" applyFont="1" applyFill="1" applyBorder="1" applyAlignment="1">
      <alignment vertical="center" wrapText="1"/>
    </xf>
    <xf numFmtId="0" fontId="8" fillId="33" borderId="18" xfId="78" applyFont="1" applyFill="1" applyBorder="1" applyAlignment="1">
      <alignment horizontal="center" vertical="center"/>
      <protection/>
    </xf>
    <xf numFmtId="0" fontId="98" fillId="33" borderId="0" xfId="0" applyFont="1" applyFill="1" applyAlignment="1" applyProtection="1">
      <alignment/>
      <protection locked="0"/>
    </xf>
    <xf numFmtId="0" fontId="8" fillId="33" borderId="0" xfId="78" applyFont="1" applyFill="1" applyAlignment="1">
      <alignment horizontal="left"/>
      <protection/>
    </xf>
    <xf numFmtId="3" fontId="5" fillId="33" borderId="0" xfId="0" applyNumberFormat="1" applyFont="1" applyFill="1" applyAlignment="1">
      <alignment horizontal="centerContinuous" vertical="center"/>
    </xf>
    <xf numFmtId="0" fontId="8" fillId="33" borderId="21" xfId="0" applyFont="1" applyFill="1" applyBorder="1" applyAlignment="1">
      <alignment horizontal="center" vertical="center"/>
    </xf>
    <xf numFmtId="14" fontId="8" fillId="33" borderId="1" xfId="0" applyNumberFormat="1" applyFont="1" applyFill="1" applyBorder="1" applyAlignment="1">
      <alignment horizontal="center" vertical="center"/>
    </xf>
    <xf numFmtId="49" fontId="36" fillId="33" borderId="24" xfId="0" applyNumberFormat="1" applyFont="1" applyFill="1" applyBorder="1" applyAlignment="1">
      <alignment horizontal="right" vertical="center"/>
    </xf>
    <xf numFmtId="0" fontId="8" fillId="33" borderId="18" xfId="78" applyFont="1" applyFill="1" applyBorder="1" applyAlignment="1">
      <alignment horizontal="center" vertical="center"/>
      <protection/>
    </xf>
    <xf numFmtId="3" fontId="16" fillId="34" borderId="17" xfId="0" applyNumberFormat="1" applyFont="1" applyFill="1" applyBorder="1" applyAlignment="1" applyProtection="1">
      <alignment vertical="center"/>
      <protection locked="0"/>
    </xf>
    <xf numFmtId="0" fontId="16" fillId="33" borderId="12" xfId="78" applyFont="1" applyFill="1" applyBorder="1" applyAlignment="1">
      <alignment vertical="center"/>
      <protection/>
    </xf>
    <xf numFmtId="0" fontId="16" fillId="33" borderId="13" xfId="78" applyFont="1" applyFill="1" applyBorder="1" applyAlignment="1">
      <alignment vertical="center"/>
      <protection/>
    </xf>
    <xf numFmtId="188" fontId="16" fillId="33" borderId="0" xfId="78" applyNumberFormat="1" applyFont="1" applyFill="1" applyBorder="1" applyAlignment="1">
      <alignment vertical="center"/>
      <protection/>
    </xf>
    <xf numFmtId="196" fontId="16" fillId="33" borderId="20" xfId="78" applyNumberFormat="1" applyFont="1" applyFill="1" applyBorder="1" applyAlignment="1">
      <alignment horizontal="right" vertical="center"/>
      <protection/>
    </xf>
    <xf numFmtId="196" fontId="16" fillId="33" borderId="21" xfId="78" applyNumberFormat="1" applyFont="1" applyFill="1" applyBorder="1" applyAlignment="1">
      <alignment horizontal="right" vertical="center"/>
      <protection/>
    </xf>
    <xf numFmtId="3" fontId="16" fillId="33" borderId="0" xfId="0" applyNumberFormat="1" applyFont="1" applyFill="1" applyBorder="1" applyAlignment="1">
      <alignment vertical="center"/>
    </xf>
    <xf numFmtId="3" fontId="16" fillId="33" borderId="1" xfId="0" applyNumberFormat="1" applyFont="1" applyFill="1" applyBorder="1" applyAlignment="1">
      <alignment vertical="center"/>
    </xf>
    <xf numFmtId="3" fontId="16" fillId="33" borderId="17" xfId="0" applyNumberFormat="1" applyFont="1" applyFill="1" applyBorder="1" applyAlignment="1" applyProtection="1">
      <alignment vertical="center"/>
      <protection locked="0"/>
    </xf>
    <xf numFmtId="0" fontId="16" fillId="33" borderId="17" xfId="78" applyFont="1" applyFill="1" applyBorder="1" applyAlignment="1">
      <alignment vertical="center"/>
      <protection/>
    </xf>
    <xf numFmtId="0" fontId="16" fillId="33" borderId="16" xfId="78" applyFont="1" applyFill="1" applyBorder="1" applyAlignment="1">
      <alignment vertical="center"/>
      <protection/>
    </xf>
    <xf numFmtId="0" fontId="16" fillId="33" borderId="13" xfId="0" applyFont="1" applyFill="1" applyBorder="1" applyAlignment="1" applyProtection="1">
      <alignment horizontal="center" vertical="center"/>
      <protection locked="0"/>
    </xf>
    <xf numFmtId="0" fontId="16" fillId="33" borderId="12" xfId="0" applyFont="1" applyFill="1" applyBorder="1" applyAlignment="1" applyProtection="1">
      <alignment horizontal="center" vertical="center"/>
      <protection locked="0"/>
    </xf>
    <xf numFmtId="0" fontId="16" fillId="33" borderId="16" xfId="0" applyFont="1" applyFill="1" applyBorder="1" applyAlignment="1" applyProtection="1">
      <alignment horizontal="center" vertical="center"/>
      <protection locked="0"/>
    </xf>
    <xf numFmtId="3" fontId="16" fillId="33" borderId="19" xfId="0" applyNumberFormat="1" applyFont="1" applyFill="1" applyBorder="1" applyAlignment="1">
      <alignment vertical="center"/>
    </xf>
    <xf numFmtId="0" fontId="8" fillId="33" borderId="15" xfId="78" applyFont="1" applyFill="1" applyBorder="1" applyAlignment="1">
      <alignment vertical="center"/>
      <protection/>
    </xf>
    <xf numFmtId="0" fontId="8" fillId="33" borderId="13" xfId="78" applyFont="1" applyFill="1" applyBorder="1" applyAlignment="1">
      <alignment horizontal="center" vertical="center"/>
      <protection/>
    </xf>
    <xf numFmtId="0" fontId="11" fillId="33" borderId="1" xfId="0" applyFont="1" applyFill="1" applyBorder="1" applyAlignment="1">
      <alignment vertical="center" wrapText="1"/>
    </xf>
    <xf numFmtId="3" fontId="13" fillId="33" borderId="17" xfId="0" applyNumberFormat="1" applyFont="1" applyFill="1" applyBorder="1" applyAlignment="1">
      <alignment vertical="center" wrapText="1"/>
    </xf>
    <xf numFmtId="0" fontId="13" fillId="33" borderId="20" xfId="0" applyFont="1" applyFill="1" applyBorder="1" applyAlignment="1" applyProtection="1">
      <alignment horizontal="center" vertical="center"/>
      <protection locked="0"/>
    </xf>
    <xf numFmtId="0" fontId="8" fillId="33" borderId="21" xfId="0"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195" fontId="16" fillId="33" borderId="1" xfId="0" applyNumberFormat="1" applyFont="1" applyFill="1" applyBorder="1" applyAlignment="1">
      <alignment vertical="center" wrapText="1"/>
    </xf>
    <xf numFmtId="49" fontId="16" fillId="33" borderId="1" xfId="0" applyNumberFormat="1" applyFont="1" applyFill="1" applyBorder="1" applyAlignment="1">
      <alignment vertical="center" wrapText="1"/>
    </xf>
    <xf numFmtId="49" fontId="31" fillId="33" borderId="1" xfId="0" applyNumberFormat="1" applyFont="1" applyFill="1" applyBorder="1" applyAlignment="1">
      <alignment vertical="center" wrapText="1"/>
    </xf>
    <xf numFmtId="188" fontId="16" fillId="33" borderId="1" xfId="78" applyNumberFormat="1" applyFont="1" applyFill="1" applyBorder="1" applyAlignment="1">
      <alignment vertical="center"/>
      <protection/>
    </xf>
    <xf numFmtId="0" fontId="8" fillId="33" borderId="14" xfId="78" applyFont="1" applyFill="1" applyBorder="1" applyAlignment="1">
      <alignment horizontal="center" vertical="center"/>
      <protection/>
    </xf>
    <xf numFmtId="178" fontId="16" fillId="33" borderId="0" xfId="0" applyNumberFormat="1" applyFont="1" applyFill="1" applyBorder="1" applyAlignment="1" applyProtection="1" quotePrefix="1">
      <alignment horizontal="right" vertical="center" wrapText="1"/>
      <protection locked="0"/>
    </xf>
    <xf numFmtId="178" fontId="16" fillId="33" borderId="17" xfId="0" applyNumberFormat="1" applyFont="1" applyFill="1" applyBorder="1" applyAlignment="1" applyProtection="1">
      <alignment horizontal="right" vertical="center" wrapText="1"/>
      <protection locked="0"/>
    </xf>
    <xf numFmtId="178" fontId="16" fillId="33" borderId="17" xfId="0" applyNumberFormat="1" applyFont="1" applyFill="1" applyBorder="1" applyAlignment="1" applyProtection="1" quotePrefix="1">
      <alignment horizontal="right" vertical="center" wrapText="1"/>
      <protection locked="0"/>
    </xf>
    <xf numFmtId="49" fontId="31" fillId="33" borderId="17" xfId="85" applyNumberFormat="1" applyFont="1" applyFill="1" applyBorder="1" applyAlignment="1">
      <alignment horizontal="center" vertical="center"/>
      <protection/>
    </xf>
    <xf numFmtId="176" fontId="54" fillId="33" borderId="0" xfId="85" applyNumberFormat="1" applyFont="1" applyFill="1" applyBorder="1" applyAlignment="1">
      <alignment horizontal="right" vertical="center"/>
      <protection/>
    </xf>
    <xf numFmtId="176" fontId="54" fillId="33" borderId="0" xfId="85" applyNumberFormat="1" applyFont="1" applyFill="1" applyBorder="1" applyAlignment="1" applyProtection="1">
      <alignment horizontal="right" vertical="center"/>
      <protection/>
    </xf>
    <xf numFmtId="176" fontId="12" fillId="0" borderId="17" xfId="85" applyNumberFormat="1" applyFont="1" applyFill="1" applyBorder="1" applyAlignment="1" applyProtection="1">
      <alignment vertical="center"/>
      <protection/>
    </xf>
    <xf numFmtId="176" fontId="12" fillId="0" borderId="17" xfId="85" applyNumberFormat="1" applyFont="1" applyFill="1" applyBorder="1" applyAlignment="1">
      <alignment vertical="center"/>
      <protection/>
    </xf>
    <xf numFmtId="49" fontId="55" fillId="33" borderId="13" xfId="85" applyNumberFormat="1" applyFont="1" applyFill="1" applyBorder="1" applyAlignment="1">
      <alignment horizontal="left" vertical="center"/>
      <protection/>
    </xf>
    <xf numFmtId="176" fontId="54" fillId="33" borderId="23" xfId="85" applyNumberFormat="1" applyFont="1" applyFill="1" applyBorder="1" applyAlignment="1">
      <alignment horizontal="right" vertical="center"/>
      <protection/>
    </xf>
    <xf numFmtId="176" fontId="54" fillId="33" borderId="23" xfId="85" applyNumberFormat="1" applyFont="1" applyFill="1" applyBorder="1" applyAlignment="1" applyProtection="1">
      <alignment horizontal="right" vertical="center"/>
      <protection/>
    </xf>
    <xf numFmtId="176" fontId="54" fillId="33" borderId="22" xfId="85" applyNumberFormat="1" applyFont="1" applyFill="1" applyBorder="1" applyAlignment="1" applyProtection="1">
      <alignment horizontal="right" vertical="center"/>
      <protection/>
    </xf>
    <xf numFmtId="0" fontId="54" fillId="33" borderId="0" xfId="84" applyFont="1" applyFill="1" applyBorder="1" applyAlignment="1" applyProtection="1" quotePrefix="1">
      <alignment horizontal="center" vertical="center"/>
      <protection/>
    </xf>
    <xf numFmtId="176" fontId="12" fillId="33" borderId="0" xfId="85" applyNumberFormat="1" applyFont="1" applyFill="1" applyBorder="1" applyAlignment="1" applyProtection="1">
      <alignment vertical="center"/>
      <protection/>
    </xf>
    <xf numFmtId="176" fontId="12" fillId="0" borderId="0" xfId="85" applyNumberFormat="1" applyFont="1" applyFill="1" applyBorder="1" applyAlignment="1" applyProtection="1">
      <alignment vertical="center"/>
      <protection/>
    </xf>
    <xf numFmtId="176" fontId="12" fillId="0" borderId="0" xfId="85" applyNumberFormat="1" applyFont="1" applyFill="1" applyBorder="1" applyAlignment="1">
      <alignment vertical="center"/>
      <protection/>
    </xf>
    <xf numFmtId="49" fontId="55" fillId="33" borderId="17" xfId="85" applyNumberFormat="1" applyFont="1" applyFill="1" applyBorder="1" applyAlignment="1">
      <alignment horizontal="left" vertical="center"/>
      <protection/>
    </xf>
    <xf numFmtId="41" fontId="12" fillId="33" borderId="17" xfId="0" applyNumberFormat="1" applyFont="1" applyFill="1" applyBorder="1" applyAlignment="1">
      <alignment vertical="center"/>
    </xf>
    <xf numFmtId="41" fontId="12" fillId="33" borderId="17" xfId="0" applyNumberFormat="1" applyFont="1" applyFill="1" applyBorder="1" applyAlignment="1">
      <alignment horizontal="right" vertical="center"/>
    </xf>
    <xf numFmtId="191" fontId="12" fillId="33" borderId="17" xfId="0" applyNumberFormat="1" applyFont="1" applyFill="1" applyBorder="1" applyAlignment="1">
      <alignment horizontal="center" vertical="center"/>
    </xf>
    <xf numFmtId="191" fontId="12" fillId="33" borderId="17" xfId="0" applyNumberFormat="1" applyFont="1" applyFill="1" applyBorder="1" applyAlignment="1">
      <alignment horizontal="right" vertical="center"/>
    </xf>
    <xf numFmtId="41" fontId="12" fillId="33" borderId="19" xfId="0" applyNumberFormat="1" applyFont="1" applyFill="1" applyBorder="1" applyAlignment="1">
      <alignment vertical="center"/>
    </xf>
    <xf numFmtId="176" fontId="12" fillId="0" borderId="19" xfId="85" applyNumberFormat="1" applyBorder="1">
      <alignment/>
      <protection/>
    </xf>
    <xf numFmtId="176" fontId="12" fillId="0" borderId="17" xfId="85" applyNumberFormat="1" applyBorder="1">
      <alignment/>
      <protection/>
    </xf>
    <xf numFmtId="176" fontId="12" fillId="0" borderId="28" xfId="85" applyNumberFormat="1" applyBorder="1">
      <alignment/>
      <protection/>
    </xf>
    <xf numFmtId="3" fontId="16" fillId="33" borderId="20" xfId="86" applyNumberFormat="1" applyFont="1" applyFill="1" applyBorder="1" applyAlignment="1" applyProtection="1">
      <alignment horizontal="right" vertical="center"/>
      <protection/>
    </xf>
    <xf numFmtId="0" fontId="13" fillId="33" borderId="17" xfId="86" applyFont="1" applyFill="1" applyBorder="1" applyAlignment="1" applyProtection="1">
      <alignment horizontal="left" vertical="center"/>
      <protection/>
    </xf>
    <xf numFmtId="0" fontId="12" fillId="33" borderId="0" xfId="86" applyFont="1" applyFill="1" applyBorder="1" applyAlignment="1">
      <alignment vertical="center"/>
      <protection/>
    </xf>
    <xf numFmtId="176" fontId="54" fillId="33" borderId="13" xfId="85" applyNumberFormat="1" applyFont="1" applyFill="1" applyBorder="1" applyAlignment="1">
      <alignment horizontal="right" vertical="center"/>
      <protection/>
    </xf>
    <xf numFmtId="176" fontId="54" fillId="33" borderId="20" xfId="85" applyNumberFormat="1" applyFont="1" applyFill="1" applyBorder="1" applyAlignment="1">
      <alignment horizontal="right" vertical="center"/>
      <protection/>
    </xf>
    <xf numFmtId="176" fontId="12" fillId="0" borderId="29" xfId="85" applyNumberFormat="1" applyBorder="1">
      <alignment/>
      <protection/>
    </xf>
    <xf numFmtId="176" fontId="16" fillId="33" borderId="0" xfId="86" applyNumberFormat="1" applyFont="1" applyFill="1" applyBorder="1" applyAlignment="1" applyProtection="1">
      <alignment horizontal="right" vertical="center"/>
      <protection/>
    </xf>
    <xf numFmtId="176" fontId="16" fillId="33" borderId="23" xfId="86" applyNumberFormat="1" applyFont="1" applyFill="1" applyBorder="1" applyAlignment="1" applyProtection="1">
      <alignment horizontal="right" vertical="center"/>
      <protection/>
    </xf>
    <xf numFmtId="3" fontId="16" fillId="33" borderId="0" xfId="86" applyNumberFormat="1" applyFont="1" applyFill="1" applyBorder="1" applyAlignment="1" applyProtection="1">
      <alignment horizontal="right" vertical="center"/>
      <protection/>
    </xf>
    <xf numFmtId="176" fontId="12" fillId="33" borderId="23" xfId="85" applyNumberFormat="1" applyFont="1" applyFill="1" applyBorder="1" applyAlignment="1" applyProtection="1">
      <alignment horizontal="right" vertical="center"/>
      <protection/>
    </xf>
    <xf numFmtId="176" fontId="12" fillId="33" borderId="0" xfId="85" applyNumberFormat="1" applyFont="1" applyFill="1" applyBorder="1" applyAlignment="1">
      <alignment horizontal="right" vertical="center"/>
      <protection/>
    </xf>
    <xf numFmtId="176" fontId="12" fillId="33" borderId="23" xfId="85" applyNumberFormat="1" applyFont="1" applyFill="1" applyBorder="1" applyAlignment="1">
      <alignment horizontal="right" vertical="center"/>
      <protection/>
    </xf>
    <xf numFmtId="184" fontId="16" fillId="33" borderId="13" xfId="87" applyNumberFormat="1" applyFont="1" applyFill="1" applyBorder="1" applyAlignment="1">
      <alignment horizontal="left" vertical="center"/>
      <protection/>
    </xf>
    <xf numFmtId="184" fontId="16" fillId="33" borderId="15" xfId="87" applyNumberFormat="1" applyFont="1" applyFill="1" applyBorder="1" applyAlignment="1">
      <alignment horizontal="left" vertical="center"/>
      <protection/>
    </xf>
    <xf numFmtId="184" fontId="16" fillId="33" borderId="0" xfId="87" applyNumberFormat="1" applyFont="1" applyFill="1" applyBorder="1" applyAlignment="1">
      <alignment horizontal="left" vertical="center"/>
      <protection/>
    </xf>
    <xf numFmtId="176" fontId="12" fillId="33" borderId="0" xfId="85" applyNumberFormat="1" applyFont="1" applyFill="1" applyBorder="1" applyAlignment="1" applyProtection="1">
      <alignment horizontal="right" vertical="center"/>
      <protection/>
    </xf>
    <xf numFmtId="0" fontId="12" fillId="33" borderId="0" xfId="85" applyFont="1" applyFill="1" applyBorder="1" applyAlignment="1">
      <alignment horizontal="center" vertical="center"/>
      <protection/>
    </xf>
    <xf numFmtId="0" fontId="12" fillId="33" borderId="0" xfId="87" applyFont="1" applyFill="1" applyAlignment="1">
      <alignment horizontal="left" vertical="center"/>
      <protection/>
    </xf>
    <xf numFmtId="184" fontId="12" fillId="33" borderId="0" xfId="87" applyNumberFormat="1" applyFont="1" applyFill="1" applyAlignment="1">
      <alignment horizontal="left" vertical="center"/>
      <protection/>
    </xf>
    <xf numFmtId="49" fontId="31" fillId="33" borderId="13" xfId="85" applyNumberFormat="1" applyFont="1" applyFill="1" applyBorder="1" applyAlignment="1">
      <alignment horizontal="left" vertical="center"/>
      <protection/>
    </xf>
    <xf numFmtId="49" fontId="31" fillId="33" borderId="13" xfId="87" applyNumberFormat="1" applyFont="1" applyFill="1" applyBorder="1" applyAlignment="1" quotePrefix="1">
      <alignment horizontal="center" vertical="center"/>
      <protection/>
    </xf>
    <xf numFmtId="49" fontId="31" fillId="33" borderId="16" xfId="87" applyNumberFormat="1" applyFont="1" applyFill="1" applyBorder="1" applyAlignment="1" quotePrefix="1">
      <alignment horizontal="center" vertical="center"/>
      <protection/>
    </xf>
    <xf numFmtId="0" fontId="16" fillId="33" borderId="0" xfId="86" applyFont="1" applyFill="1" applyBorder="1" applyAlignment="1" applyProtection="1" quotePrefix="1">
      <alignment horizontal="center" vertical="center"/>
      <protection/>
    </xf>
    <xf numFmtId="49" fontId="55" fillId="33" borderId="16" xfId="85" applyNumberFormat="1" applyFont="1" applyFill="1" applyBorder="1" applyAlignment="1">
      <alignment horizontal="left" vertical="center"/>
      <protection/>
    </xf>
    <xf numFmtId="0" fontId="54" fillId="33" borderId="0" xfId="86" applyFont="1" applyFill="1">
      <alignment/>
      <protection/>
    </xf>
    <xf numFmtId="0" fontId="54" fillId="33" borderId="0" xfId="86" applyFont="1" applyFill="1" applyAlignment="1">
      <alignment vertical="center"/>
      <protection/>
    </xf>
    <xf numFmtId="0" fontId="54" fillId="33" borderId="0" xfId="85" applyFont="1" applyFill="1" applyBorder="1" applyAlignment="1">
      <alignment vertical="center"/>
      <protection/>
    </xf>
    <xf numFmtId="176" fontId="54" fillId="33" borderId="17" xfId="85" applyNumberFormat="1" applyFont="1" applyFill="1" applyBorder="1" applyAlignment="1" applyProtection="1">
      <alignment horizontal="right" vertical="center"/>
      <protection/>
    </xf>
    <xf numFmtId="176" fontId="12" fillId="33" borderId="23" xfId="85" applyNumberFormat="1" applyFont="1" applyFill="1" applyBorder="1" applyAlignment="1" applyProtection="1">
      <alignment vertical="center"/>
      <protection/>
    </xf>
    <xf numFmtId="176" fontId="12" fillId="33" borderId="22" xfId="85" applyNumberFormat="1" applyFont="1" applyFill="1" applyBorder="1" applyAlignment="1" applyProtection="1">
      <alignment horizontal="right" vertical="center"/>
      <protection/>
    </xf>
    <xf numFmtId="176" fontId="54" fillId="33" borderId="17" xfId="85" applyNumberFormat="1" applyFont="1" applyFill="1" applyBorder="1" applyAlignment="1">
      <alignment horizontal="right" vertical="center"/>
      <protection/>
    </xf>
    <xf numFmtId="176" fontId="12" fillId="33" borderId="17" xfId="85" applyNumberFormat="1" applyFont="1" applyFill="1" applyBorder="1" applyAlignment="1" applyProtection="1">
      <alignment horizontal="right" vertical="center"/>
      <protection/>
    </xf>
    <xf numFmtId="176" fontId="12" fillId="33" borderId="28" xfId="85" applyNumberFormat="1" applyFont="1" applyFill="1" applyBorder="1" applyAlignment="1" applyProtection="1">
      <alignment horizontal="right" vertical="center"/>
      <protection/>
    </xf>
    <xf numFmtId="176" fontId="12" fillId="33" borderId="29" xfId="85" applyNumberFormat="1" applyFont="1" applyFill="1" applyBorder="1" applyAlignment="1" applyProtection="1">
      <alignment horizontal="right" vertical="center"/>
      <protection/>
    </xf>
    <xf numFmtId="176" fontId="54" fillId="33" borderId="19" xfId="85" applyNumberFormat="1" applyFont="1" applyFill="1" applyBorder="1" applyAlignment="1">
      <alignment horizontal="right" vertical="center"/>
      <protection/>
    </xf>
    <xf numFmtId="0" fontId="16" fillId="33" borderId="17" xfId="86" applyFont="1" applyFill="1" applyBorder="1" applyAlignment="1" applyProtection="1" quotePrefix="1">
      <alignment horizontal="center" vertical="center"/>
      <protection/>
    </xf>
    <xf numFmtId="184" fontId="51" fillId="33" borderId="13" xfId="87" applyNumberFormat="1" applyFont="1" applyFill="1" applyBorder="1" applyAlignment="1">
      <alignment horizontal="left" vertical="center"/>
      <protection/>
    </xf>
    <xf numFmtId="0" fontId="54" fillId="33" borderId="0" xfId="87" applyFont="1" applyFill="1" applyAlignment="1">
      <alignment horizontal="left" vertical="center"/>
      <protection/>
    </xf>
    <xf numFmtId="49" fontId="55" fillId="33" borderId="13" xfId="87" applyNumberFormat="1" applyFont="1" applyFill="1" applyBorder="1" applyAlignment="1" quotePrefix="1">
      <alignment horizontal="center" vertical="center"/>
      <protection/>
    </xf>
    <xf numFmtId="184" fontId="54" fillId="33" borderId="0" xfId="87" applyNumberFormat="1" applyFont="1" applyFill="1" applyAlignment="1">
      <alignment horizontal="left" vertical="center"/>
      <protection/>
    </xf>
    <xf numFmtId="49" fontId="55" fillId="33" borderId="16" xfId="87" applyNumberFormat="1" applyFont="1" applyFill="1" applyBorder="1" applyAlignment="1" quotePrefix="1">
      <alignment horizontal="center" vertical="center"/>
      <protection/>
    </xf>
    <xf numFmtId="178" fontId="51" fillId="33" borderId="0" xfId="87" applyNumberFormat="1" applyFont="1" applyFill="1" applyBorder="1" applyAlignment="1">
      <alignment horizontal="right" vertical="center"/>
      <protection/>
    </xf>
    <xf numFmtId="178" fontId="51" fillId="33" borderId="15" xfId="87" applyNumberFormat="1" applyFont="1" applyFill="1" applyBorder="1" applyAlignment="1">
      <alignment horizontal="right" vertical="center"/>
      <protection/>
    </xf>
    <xf numFmtId="178" fontId="51" fillId="33" borderId="20" xfId="87" applyNumberFormat="1" applyFont="1" applyFill="1" applyBorder="1" applyAlignment="1">
      <alignment horizontal="right" vertical="center"/>
      <protection/>
    </xf>
    <xf numFmtId="0" fontId="12" fillId="33" borderId="17" xfId="85" applyFont="1" applyFill="1" applyBorder="1" applyAlignment="1">
      <alignment horizontal="center" vertical="center"/>
      <protection/>
    </xf>
    <xf numFmtId="176" fontId="54" fillId="33" borderId="16" xfId="85" applyNumberFormat="1" applyFont="1" applyFill="1" applyBorder="1" applyAlignment="1">
      <alignment horizontal="right" vertical="center"/>
      <protection/>
    </xf>
    <xf numFmtId="49" fontId="55" fillId="33" borderId="0" xfId="85" applyNumberFormat="1" applyFont="1" applyFill="1" applyBorder="1" applyAlignment="1">
      <alignment horizontal="left" vertical="center"/>
      <protection/>
    </xf>
    <xf numFmtId="176" fontId="54" fillId="33" borderId="0" xfId="85" applyNumberFormat="1" applyFont="1" applyFill="1" applyBorder="1" applyAlignment="1">
      <alignment horizontal="right" vertical="center"/>
      <protection/>
    </xf>
    <xf numFmtId="176" fontId="54" fillId="33" borderId="0" xfId="85" applyNumberFormat="1" applyFont="1" applyFill="1" applyBorder="1" applyAlignment="1" applyProtection="1">
      <alignment horizontal="right" vertical="center"/>
      <protection/>
    </xf>
    <xf numFmtId="49" fontId="55" fillId="33" borderId="13" xfId="85" applyNumberFormat="1" applyFont="1" applyFill="1" applyBorder="1" applyAlignment="1">
      <alignment horizontal="left" vertical="center"/>
      <protection/>
    </xf>
    <xf numFmtId="176" fontId="54" fillId="33" borderId="23" xfId="85" applyNumberFormat="1" applyFont="1" applyFill="1" applyBorder="1" applyAlignment="1">
      <alignment horizontal="right" vertical="center"/>
      <protection/>
    </xf>
    <xf numFmtId="176" fontId="54" fillId="33" borderId="23" xfId="85" applyNumberFormat="1" applyFont="1" applyFill="1" applyBorder="1" applyAlignment="1" applyProtection="1">
      <alignment horizontal="right" vertical="center"/>
      <protection/>
    </xf>
    <xf numFmtId="176" fontId="16" fillId="0" borderId="28" xfId="86" applyNumberFormat="1" applyFont="1" applyBorder="1" applyAlignment="1">
      <alignment horizontal="right" vertical="center"/>
      <protection/>
    </xf>
    <xf numFmtId="176" fontId="16" fillId="0" borderId="17" xfId="86" applyNumberFormat="1" applyFont="1" applyBorder="1" applyAlignment="1">
      <alignment horizontal="right" vertical="center"/>
      <protection/>
    </xf>
    <xf numFmtId="1" fontId="16" fillId="0" borderId="17" xfId="86" applyNumberFormat="1" applyFont="1" applyBorder="1" applyAlignment="1">
      <alignment horizontal="right" vertical="center"/>
      <protection/>
    </xf>
    <xf numFmtId="3" fontId="16" fillId="0" borderId="17" xfId="86" applyNumberFormat="1" applyFont="1" applyBorder="1" applyAlignment="1">
      <alignment horizontal="right" vertical="center"/>
      <protection/>
    </xf>
    <xf numFmtId="3" fontId="16" fillId="0" borderId="19" xfId="86" applyNumberFormat="1" applyFont="1" applyBorder="1" applyAlignment="1">
      <alignment horizontal="right" vertical="center"/>
      <protection/>
    </xf>
    <xf numFmtId="184" fontId="16" fillId="0" borderId="17" xfId="87" applyNumberFormat="1" applyFont="1" applyBorder="1" applyAlignment="1">
      <alignment horizontal="left" vertical="center"/>
      <protection/>
    </xf>
    <xf numFmtId="184" fontId="16" fillId="0" borderId="18" xfId="87" applyNumberFormat="1" applyFont="1" applyBorder="1" applyAlignment="1">
      <alignment horizontal="left" vertical="center"/>
      <protection/>
    </xf>
    <xf numFmtId="184" fontId="16" fillId="0" borderId="16" xfId="87" applyNumberFormat="1" applyFont="1" applyBorder="1" applyAlignment="1">
      <alignment horizontal="left" vertical="center"/>
      <protection/>
    </xf>
    <xf numFmtId="184" fontId="51" fillId="33" borderId="15" xfId="87" applyNumberFormat="1" applyFont="1" applyFill="1" applyBorder="1" applyAlignment="1">
      <alignment horizontal="left" vertical="center"/>
      <protection/>
    </xf>
    <xf numFmtId="178" fontId="51" fillId="33" borderId="13" xfId="87" applyNumberFormat="1" applyFont="1" applyFill="1" applyBorder="1" applyAlignment="1">
      <alignment horizontal="right" vertical="center"/>
      <protection/>
    </xf>
    <xf numFmtId="184" fontId="12" fillId="0" borderId="17" xfId="87" applyNumberFormat="1" applyBorder="1" applyAlignment="1">
      <alignment horizontal="left" vertical="center"/>
      <protection/>
    </xf>
    <xf numFmtId="0" fontId="51" fillId="33" borderId="16" xfId="83" applyFont="1" applyFill="1" applyBorder="1" applyAlignment="1">
      <alignment vertical="center"/>
      <protection/>
    </xf>
    <xf numFmtId="184" fontId="12" fillId="0" borderId="18" xfId="87" applyNumberFormat="1" applyBorder="1" applyAlignment="1">
      <alignment horizontal="left" vertical="center"/>
      <protection/>
    </xf>
    <xf numFmtId="184" fontId="12" fillId="0" borderId="16" xfId="87" applyNumberFormat="1" applyBorder="1" applyAlignment="1">
      <alignment horizontal="left" vertical="center"/>
      <protection/>
    </xf>
    <xf numFmtId="0" fontId="12" fillId="33" borderId="17" xfId="85" applyFont="1" applyFill="1" applyBorder="1" applyAlignment="1">
      <alignment horizontal="center" vertical="center"/>
      <protection/>
    </xf>
    <xf numFmtId="49" fontId="59" fillId="33" borderId="17" xfId="0" applyNumberFormat="1" applyFont="1" applyFill="1" applyBorder="1" applyAlignment="1" applyProtection="1" quotePrefix="1">
      <alignment horizontal="center" vertical="center" wrapText="1"/>
      <protection locked="0"/>
    </xf>
    <xf numFmtId="177" fontId="15" fillId="33" borderId="1" xfId="0" applyNumberFormat="1" applyFont="1" applyFill="1" applyBorder="1" applyAlignment="1" applyProtection="1" quotePrefix="1">
      <alignment horizontal="center" vertical="center" wrapText="1"/>
      <protection locked="0"/>
    </xf>
    <xf numFmtId="3" fontId="13" fillId="33" borderId="1" xfId="0" applyNumberFormat="1" applyFont="1" applyFill="1" applyBorder="1" applyAlignment="1">
      <alignment vertical="center" wrapText="1"/>
    </xf>
    <xf numFmtId="195" fontId="13" fillId="33" borderId="1" xfId="0" applyNumberFormat="1" applyFont="1" applyFill="1" applyBorder="1" applyAlignment="1">
      <alignment vertical="center" wrapText="1"/>
    </xf>
    <xf numFmtId="176" fontId="13" fillId="33" borderId="1" xfId="0" applyNumberFormat="1" applyFont="1" applyFill="1" applyBorder="1" applyAlignment="1">
      <alignment vertical="center" wrapText="1"/>
    </xf>
    <xf numFmtId="178" fontId="13" fillId="33" borderId="1" xfId="0" applyNumberFormat="1" applyFont="1" applyFill="1" applyBorder="1" applyAlignment="1" applyProtection="1" quotePrefix="1">
      <alignment vertical="center" wrapText="1"/>
      <protection locked="0"/>
    </xf>
    <xf numFmtId="177" fontId="15" fillId="33" borderId="0" xfId="0" applyNumberFormat="1" applyFont="1" applyFill="1" applyBorder="1" applyAlignment="1" applyProtection="1" quotePrefix="1">
      <alignment horizontal="center" vertical="center" wrapText="1"/>
      <protection locked="0"/>
    </xf>
    <xf numFmtId="0" fontId="15" fillId="33" borderId="0" xfId="0" applyNumberFormat="1" applyFont="1" applyFill="1" applyBorder="1" applyAlignment="1" applyProtection="1" quotePrefix="1">
      <alignment horizontal="center" vertical="center" wrapText="1"/>
      <protection locked="0"/>
    </xf>
    <xf numFmtId="0" fontId="15" fillId="33" borderId="17" xfId="0" applyFont="1" applyFill="1" applyBorder="1" applyAlignment="1" applyProtection="1">
      <alignment horizontal="center" vertical="center" wrapText="1"/>
      <protection locked="0"/>
    </xf>
    <xf numFmtId="0" fontId="15" fillId="33" borderId="17" xfId="0" applyNumberFormat="1" applyFont="1" applyFill="1" applyBorder="1" applyAlignment="1" applyProtection="1" quotePrefix="1">
      <alignment horizontal="center" vertical="center" wrapText="1"/>
      <protection locked="0"/>
    </xf>
    <xf numFmtId="178" fontId="13" fillId="33" borderId="1" xfId="0" applyNumberFormat="1" applyFont="1" applyFill="1" applyBorder="1" applyAlignment="1" applyProtection="1" quotePrefix="1">
      <alignment horizontal="right" vertical="center" wrapText="1"/>
      <protection locked="0"/>
    </xf>
    <xf numFmtId="3" fontId="16" fillId="33" borderId="21" xfId="0" applyNumberFormat="1" applyFont="1" applyFill="1" applyBorder="1" applyAlignment="1">
      <alignment vertical="center" wrapText="1"/>
    </xf>
    <xf numFmtId="178" fontId="16" fillId="33" borderId="1" xfId="0" applyNumberFormat="1" applyFont="1" applyFill="1" applyBorder="1" applyAlignment="1" applyProtection="1" quotePrefix="1">
      <alignment horizontal="right" vertical="center" wrapText="1"/>
      <protection locked="0"/>
    </xf>
    <xf numFmtId="0" fontId="8" fillId="33" borderId="0" xfId="86" applyFont="1" applyFill="1" applyAlignment="1">
      <alignment vertical="center"/>
      <protection/>
    </xf>
    <xf numFmtId="0" fontId="8" fillId="33" borderId="0" xfId="87" applyFont="1" applyFill="1" applyAlignment="1">
      <alignment vertical="center"/>
      <protection/>
    </xf>
    <xf numFmtId="0" fontId="16" fillId="33" borderId="0" xfId="87" applyFont="1" applyFill="1" applyBorder="1" applyAlignment="1" quotePrefix="1">
      <alignment horizontal="center" vertical="center"/>
      <protection/>
    </xf>
    <xf numFmtId="0" fontId="16" fillId="33" borderId="17" xfId="87" applyFont="1" applyFill="1" applyBorder="1" applyAlignment="1" quotePrefix="1">
      <alignment horizontal="center" vertical="center"/>
      <protection/>
    </xf>
    <xf numFmtId="0" fontId="5" fillId="33" borderId="24" xfId="81" applyFont="1" applyFill="1" applyBorder="1" applyAlignment="1" applyProtection="1">
      <alignment horizontal="centerContinuous" vertical="center"/>
      <protection locked="0"/>
    </xf>
    <xf numFmtId="0" fontId="5" fillId="33" borderId="25" xfId="81" applyFont="1" applyFill="1" applyBorder="1" applyAlignment="1" applyProtection="1">
      <alignment horizontal="centerContinuous" vertical="center"/>
      <protection locked="0"/>
    </xf>
    <xf numFmtId="0" fontId="5" fillId="33" borderId="1" xfId="81" applyFont="1" applyFill="1" applyBorder="1" applyAlignment="1" applyProtection="1">
      <alignment horizontal="centerContinuous" vertical="center"/>
      <protection locked="0"/>
    </xf>
    <xf numFmtId="0" fontId="51" fillId="0" borderId="17" xfId="84" applyFont="1" applyFill="1" applyBorder="1" applyAlignment="1" applyProtection="1" quotePrefix="1">
      <alignment horizontal="center" vertical="center"/>
      <protection/>
    </xf>
    <xf numFmtId="0" fontId="16" fillId="0" borderId="16" xfId="84" applyFont="1" applyFill="1" applyBorder="1" applyAlignment="1" applyProtection="1" quotePrefix="1">
      <alignment horizontal="center" vertical="center"/>
      <protection/>
    </xf>
    <xf numFmtId="197" fontId="16" fillId="0" borderId="19" xfId="84" applyNumberFormat="1" applyFont="1" applyFill="1" applyBorder="1" applyAlignment="1">
      <alignment horizontal="right" vertical="center"/>
      <protection/>
    </xf>
    <xf numFmtId="197" fontId="16" fillId="0" borderId="17" xfId="84" applyNumberFormat="1" applyFont="1" applyFill="1" applyBorder="1" applyAlignment="1">
      <alignment horizontal="right" vertical="center"/>
      <protection/>
    </xf>
    <xf numFmtId="197" fontId="16" fillId="0" borderId="17" xfId="83" applyNumberFormat="1" applyFont="1" applyFill="1" applyBorder="1" applyAlignment="1">
      <alignment horizontal="right" vertical="center"/>
      <protection/>
    </xf>
    <xf numFmtId="0" fontId="8" fillId="33" borderId="1" xfId="0" applyFont="1" applyFill="1" applyBorder="1" applyAlignment="1">
      <alignment horizontal="center" vertical="center"/>
    </xf>
    <xf numFmtId="14" fontId="8" fillId="33" borderId="12" xfId="0" applyNumberFormat="1" applyFont="1" applyFill="1" applyBorder="1" applyAlignment="1">
      <alignment horizontal="center" vertical="center"/>
    </xf>
    <xf numFmtId="14" fontId="8" fillId="33" borderId="16" xfId="0" applyNumberFormat="1" applyFont="1" applyFill="1" applyBorder="1" applyAlignment="1">
      <alignment horizontal="center" vertical="center"/>
    </xf>
    <xf numFmtId="0" fontId="4" fillId="33" borderId="0" xfId="66" applyFont="1" applyFill="1" applyAlignment="1">
      <alignment vertical="center"/>
      <protection/>
    </xf>
    <xf numFmtId="49" fontId="5" fillId="33" borderId="0" xfId="66" applyNumberFormat="1" applyFont="1" applyFill="1" applyAlignment="1" applyProtection="1">
      <alignment horizontal="centerContinuous"/>
      <protection locked="0"/>
    </xf>
    <xf numFmtId="0" fontId="35" fillId="33" borderId="0" xfId="66" applyFont="1" applyFill="1" applyAlignment="1">
      <alignment horizontal="centerContinuous" vertical="center"/>
      <protection/>
    </xf>
    <xf numFmtId="0" fontId="9" fillId="33" borderId="0" xfId="66" applyFont="1" applyFill="1" applyAlignment="1">
      <alignment horizontal="centerContinuous" vertical="center"/>
      <protection/>
    </xf>
    <xf numFmtId="0" fontId="4" fillId="33" borderId="0" xfId="66" applyFont="1" applyFill="1" applyAlignment="1">
      <alignment horizontal="centerContinuous" vertical="center"/>
      <protection/>
    </xf>
    <xf numFmtId="0" fontId="5" fillId="33" borderId="0" xfId="66" applyFont="1" applyFill="1" applyAlignment="1">
      <alignment horizontal="centerContinuous" vertical="center"/>
      <protection/>
    </xf>
    <xf numFmtId="0" fontId="20" fillId="33" borderId="0" xfId="66" applyFont="1" applyFill="1" applyAlignment="1">
      <alignment horizontal="centerContinuous" vertical="center"/>
      <protection/>
    </xf>
    <xf numFmtId="0" fontId="79" fillId="33" borderId="0" xfId="66" applyFont="1" applyFill="1" applyAlignment="1">
      <alignment vertical="center"/>
      <protection/>
    </xf>
    <xf numFmtId="0" fontId="31" fillId="33" borderId="0" xfId="66" applyFont="1" applyFill="1" applyAlignment="1">
      <alignment vertical="center"/>
      <protection/>
    </xf>
    <xf numFmtId="0" fontId="9" fillId="33" borderId="0" xfId="66" applyFont="1" applyFill="1" applyAlignment="1">
      <alignment vertical="center"/>
      <protection/>
    </xf>
    <xf numFmtId="0" fontId="42" fillId="33" borderId="0" xfId="66" applyFont="1" applyFill="1" applyAlignment="1">
      <alignment vertical="center"/>
      <protection/>
    </xf>
    <xf numFmtId="0" fontId="5" fillId="33" borderId="0" xfId="66" applyFont="1" applyFill="1" applyAlignment="1">
      <alignment vertical="center"/>
      <protection/>
    </xf>
    <xf numFmtId="2" fontId="9" fillId="33" borderId="0" xfId="66" applyNumberFormat="1" applyFont="1" applyFill="1" applyAlignment="1">
      <alignment horizontal="right" vertical="center"/>
      <protection/>
    </xf>
    <xf numFmtId="0" fontId="8" fillId="33" borderId="12" xfId="66" applyFont="1" applyFill="1" applyBorder="1" applyAlignment="1">
      <alignment horizontal="center" vertical="center"/>
      <protection/>
    </xf>
    <xf numFmtId="0" fontId="8" fillId="33" borderId="1" xfId="66" applyFont="1" applyFill="1" applyBorder="1" applyAlignment="1">
      <alignment vertical="center"/>
      <protection/>
    </xf>
    <xf numFmtId="0" fontId="8" fillId="33" borderId="1" xfId="66" applyFont="1" applyFill="1" applyBorder="1" applyAlignment="1">
      <alignment horizontal="left" vertical="center"/>
      <protection/>
    </xf>
    <xf numFmtId="14" fontId="8" fillId="33" borderId="1" xfId="66" applyNumberFormat="1" applyFont="1" applyFill="1" applyBorder="1" applyAlignment="1">
      <alignment vertical="center"/>
      <protection/>
    </xf>
    <xf numFmtId="0" fontId="8" fillId="33" borderId="12" xfId="66" applyFont="1" applyFill="1" applyBorder="1" applyAlignment="1">
      <alignment vertical="center"/>
      <protection/>
    </xf>
    <xf numFmtId="0" fontId="44" fillId="33" borderId="1" xfId="66" applyFont="1" applyFill="1" applyBorder="1" applyAlignment="1">
      <alignment horizontal="center" vertical="center"/>
      <protection/>
    </xf>
    <xf numFmtId="0" fontId="44" fillId="33" borderId="12" xfId="66" applyFont="1" applyFill="1" applyBorder="1" applyAlignment="1">
      <alignment horizontal="left" vertical="center"/>
      <protection/>
    </xf>
    <xf numFmtId="0" fontId="44" fillId="33" borderId="1" xfId="66" applyFont="1" applyFill="1" applyBorder="1" applyAlignment="1">
      <alignment horizontal="left" vertical="center"/>
      <protection/>
    </xf>
    <xf numFmtId="0" fontId="8" fillId="33" borderId="1" xfId="66" applyFont="1" applyFill="1" applyBorder="1" applyAlignment="1">
      <alignment horizontal="center" vertical="center"/>
      <protection/>
    </xf>
    <xf numFmtId="0" fontId="8" fillId="33" borderId="0" xfId="66" applyFont="1" applyFill="1" applyAlignment="1">
      <alignment vertical="center"/>
      <protection/>
    </xf>
    <xf numFmtId="0" fontId="8" fillId="33" borderId="13" xfId="66" applyFont="1" applyFill="1" applyBorder="1" applyAlignment="1">
      <alignment vertical="center"/>
      <protection/>
    </xf>
    <xf numFmtId="0" fontId="13" fillId="33" borderId="1" xfId="66" applyFont="1" applyFill="1" applyBorder="1" applyAlignment="1">
      <alignment horizontal="center" vertical="center"/>
      <protection/>
    </xf>
    <xf numFmtId="0" fontId="8" fillId="33" borderId="14" xfId="66" applyFont="1" applyFill="1" applyBorder="1" applyAlignment="1">
      <alignment vertical="center"/>
      <protection/>
    </xf>
    <xf numFmtId="14" fontId="8" fillId="33" borderId="12" xfId="66" applyNumberFormat="1" applyFont="1" applyFill="1" applyBorder="1" applyAlignment="1">
      <alignment horizontal="center" vertical="center"/>
      <protection/>
    </xf>
    <xf numFmtId="14" fontId="8" fillId="33" borderId="1" xfId="66" applyNumberFormat="1" applyFont="1" applyFill="1" applyBorder="1" applyAlignment="1">
      <alignment horizontal="center" vertical="center"/>
      <protection/>
    </xf>
    <xf numFmtId="0" fontId="8" fillId="33" borderId="21" xfId="66" applyFont="1" applyFill="1" applyBorder="1" applyAlignment="1">
      <alignment horizontal="center" vertical="center"/>
      <protection/>
    </xf>
    <xf numFmtId="0" fontId="8" fillId="33" borderId="0" xfId="66" applyFont="1" applyFill="1" applyAlignment="1">
      <alignment horizontal="center" vertical="center"/>
      <protection/>
    </xf>
    <xf numFmtId="0" fontId="8" fillId="33" borderId="15" xfId="66" applyFont="1" applyFill="1" applyBorder="1" applyAlignment="1">
      <alignment horizontal="center" vertical="center"/>
      <protection/>
    </xf>
    <xf numFmtId="0" fontId="8" fillId="33" borderId="13" xfId="66" applyFont="1" applyFill="1" applyBorder="1" applyAlignment="1">
      <alignment horizontal="center" vertical="center"/>
      <protection/>
    </xf>
    <xf numFmtId="14" fontId="8" fillId="33" borderId="13" xfId="66" applyNumberFormat="1" applyFont="1" applyFill="1" applyBorder="1" applyAlignment="1">
      <alignment horizontal="center" vertical="center"/>
      <protection/>
    </xf>
    <xf numFmtId="0" fontId="8" fillId="33" borderId="0" xfId="66" applyFont="1" applyFill="1" applyBorder="1" applyAlignment="1">
      <alignment horizontal="center" vertical="center"/>
      <protection/>
    </xf>
    <xf numFmtId="0" fontId="8" fillId="33" borderId="16" xfId="66" applyFont="1" applyFill="1" applyBorder="1" applyAlignment="1">
      <alignment horizontal="center" vertical="center"/>
      <protection/>
    </xf>
    <xf numFmtId="0" fontId="8" fillId="33" borderId="17" xfId="66" applyFont="1" applyFill="1" applyBorder="1" applyAlignment="1">
      <alignment horizontal="center" vertical="center"/>
      <protection/>
    </xf>
    <xf numFmtId="0" fontId="8" fillId="33" borderId="18" xfId="66" applyFont="1" applyFill="1" applyBorder="1" applyAlignment="1">
      <alignment vertical="center"/>
      <protection/>
    </xf>
    <xf numFmtId="14" fontId="8" fillId="33" borderId="16" xfId="66" applyNumberFormat="1" applyFont="1" applyFill="1" applyBorder="1" applyAlignment="1">
      <alignment horizontal="center" vertical="center"/>
      <protection/>
    </xf>
    <xf numFmtId="0" fontId="8" fillId="33" borderId="0" xfId="66" applyFont="1" applyFill="1" applyBorder="1" applyAlignment="1" applyProtection="1">
      <alignment horizontal="center" vertical="center"/>
      <protection locked="0"/>
    </xf>
    <xf numFmtId="49" fontId="31" fillId="33" borderId="21" xfId="66" applyNumberFormat="1" applyFont="1" applyFill="1" applyBorder="1" applyAlignment="1" applyProtection="1">
      <alignment horizontal="center" vertical="center" wrapText="1"/>
      <protection locked="0"/>
    </xf>
    <xf numFmtId="0" fontId="11" fillId="33" borderId="13" xfId="66" applyFont="1" applyFill="1" applyBorder="1" applyAlignment="1" applyProtection="1">
      <alignment vertical="center" wrapText="1"/>
      <protection locked="0"/>
    </xf>
    <xf numFmtId="3" fontId="13" fillId="33" borderId="0" xfId="66" applyNumberFormat="1" applyFont="1" applyFill="1" applyAlignment="1">
      <alignment vertical="center"/>
      <protection/>
    </xf>
    <xf numFmtId="191" fontId="13" fillId="33" borderId="0" xfId="66" applyNumberFormat="1" applyFont="1" applyFill="1" applyBorder="1" applyAlignment="1" applyProtection="1">
      <alignment vertical="center"/>
      <protection locked="0"/>
    </xf>
    <xf numFmtId="176" fontId="16" fillId="33" borderId="13" xfId="66" applyNumberFormat="1" applyFont="1" applyFill="1" applyBorder="1" applyAlignment="1" applyProtection="1">
      <alignment vertical="center"/>
      <protection locked="0"/>
    </xf>
    <xf numFmtId="49" fontId="31" fillId="33" borderId="0" xfId="66" applyNumberFormat="1" applyFont="1" applyFill="1" applyAlignment="1" applyProtection="1">
      <alignment horizontal="center" vertical="center" wrapText="1"/>
      <protection locked="0"/>
    </xf>
    <xf numFmtId="0" fontId="12" fillId="33" borderId="0" xfId="66" applyFont="1" applyFill="1" applyAlignment="1">
      <alignment vertical="center"/>
      <protection/>
    </xf>
    <xf numFmtId="0" fontId="13" fillId="33" borderId="0" xfId="66" applyFont="1" applyFill="1" applyBorder="1" applyAlignment="1" applyProtection="1">
      <alignment horizontal="center" vertical="center"/>
      <protection locked="0"/>
    </xf>
    <xf numFmtId="0" fontId="31" fillId="33" borderId="20" xfId="66" applyNumberFormat="1" applyFont="1" applyFill="1" applyBorder="1" applyAlignment="1" applyProtection="1">
      <alignment horizontal="center" vertical="center" wrapText="1"/>
      <protection locked="0"/>
    </xf>
    <xf numFmtId="188" fontId="16" fillId="33" borderId="13" xfId="66" applyNumberFormat="1" applyFont="1" applyFill="1" applyBorder="1" applyAlignment="1" applyProtection="1">
      <alignment vertical="center"/>
      <protection locked="0"/>
    </xf>
    <xf numFmtId="0" fontId="31" fillId="33" borderId="0" xfId="66" applyNumberFormat="1" applyFont="1" applyFill="1" applyAlignment="1" applyProtection="1">
      <alignment horizontal="center" vertical="center" wrapText="1"/>
      <protection locked="0"/>
    </xf>
    <xf numFmtId="0" fontId="16" fillId="33" borderId="0" xfId="66" applyFont="1" applyFill="1" applyAlignment="1">
      <alignment vertical="center"/>
      <protection/>
    </xf>
    <xf numFmtId="0" fontId="11" fillId="33" borderId="13" xfId="66" applyNumberFormat="1" applyFont="1" applyFill="1" applyBorder="1" applyAlignment="1" applyProtection="1">
      <alignment vertical="center" wrapText="1"/>
      <protection locked="0"/>
    </xf>
    <xf numFmtId="0" fontId="31" fillId="33" borderId="19" xfId="66" applyNumberFormat="1" applyFont="1" applyFill="1" applyBorder="1" applyAlignment="1" applyProtection="1">
      <alignment horizontal="center" vertical="center" wrapText="1"/>
      <protection locked="0"/>
    </xf>
    <xf numFmtId="0" fontId="11" fillId="33" borderId="16" xfId="66" applyNumberFormat="1" applyFont="1" applyFill="1" applyBorder="1" applyAlignment="1" applyProtection="1">
      <alignment vertical="center" wrapText="1"/>
      <protection locked="0"/>
    </xf>
    <xf numFmtId="3" fontId="13" fillId="33" borderId="0" xfId="66" applyNumberFormat="1" applyFont="1" applyFill="1" applyBorder="1" applyAlignment="1" applyProtection="1">
      <alignment vertical="center"/>
      <protection locked="0"/>
    </xf>
    <xf numFmtId="191" fontId="13" fillId="33" borderId="17" xfId="66" applyNumberFormat="1" applyFont="1" applyFill="1" applyBorder="1" applyAlignment="1" applyProtection="1">
      <alignment vertical="center"/>
      <protection locked="0"/>
    </xf>
    <xf numFmtId="176" fontId="16" fillId="33" borderId="16" xfId="66" applyNumberFormat="1" applyFont="1" applyFill="1" applyBorder="1" applyAlignment="1" applyProtection="1">
      <alignment vertical="center"/>
      <protection locked="0"/>
    </xf>
    <xf numFmtId="0" fontId="13" fillId="33" borderId="12" xfId="66" applyFont="1" applyFill="1" applyBorder="1" applyAlignment="1" applyProtection="1">
      <alignment horizontal="center" vertical="center"/>
      <protection locked="0"/>
    </xf>
    <xf numFmtId="0" fontId="31" fillId="33" borderId="21" xfId="66" applyNumberFormat="1" applyFont="1" applyFill="1" applyBorder="1" applyAlignment="1" applyProtection="1">
      <alignment horizontal="center" vertical="center" wrapText="1"/>
      <protection locked="0"/>
    </xf>
    <xf numFmtId="3" fontId="13" fillId="33" borderId="1" xfId="66" applyNumberFormat="1" applyFont="1" applyFill="1" applyBorder="1" applyAlignment="1" applyProtection="1">
      <alignment vertical="center"/>
      <protection locked="0"/>
    </xf>
    <xf numFmtId="0" fontId="11" fillId="33" borderId="12" xfId="66" applyFont="1" applyFill="1" applyBorder="1" applyAlignment="1" applyProtection="1">
      <alignment vertical="center" wrapText="1"/>
      <protection locked="0"/>
    </xf>
    <xf numFmtId="0" fontId="13" fillId="33" borderId="13" xfId="66" applyFont="1" applyFill="1" applyBorder="1" applyAlignment="1" applyProtection="1">
      <alignment horizontal="center" vertical="center"/>
      <protection locked="0"/>
    </xf>
    <xf numFmtId="0" fontId="13" fillId="33" borderId="16" xfId="66" applyFont="1" applyFill="1" applyBorder="1" applyAlignment="1" applyProtection="1">
      <alignment horizontal="center" vertical="center"/>
      <protection locked="0"/>
    </xf>
    <xf numFmtId="0" fontId="11" fillId="33" borderId="16" xfId="66" applyFont="1" applyFill="1" applyBorder="1" applyAlignment="1" applyProtection="1">
      <alignment vertical="center" wrapText="1"/>
      <protection locked="0"/>
    </xf>
    <xf numFmtId="3" fontId="13" fillId="33" borderId="19" xfId="66" applyNumberFormat="1" applyFont="1" applyFill="1" applyBorder="1" applyAlignment="1">
      <alignment vertical="center"/>
      <protection/>
    </xf>
    <xf numFmtId="3" fontId="13" fillId="33" borderId="17" xfId="66" applyNumberFormat="1" applyFont="1" applyFill="1" applyBorder="1" applyAlignment="1">
      <alignment vertical="center"/>
      <protection/>
    </xf>
    <xf numFmtId="0" fontId="16" fillId="33" borderId="0" xfId="66" applyFont="1" applyFill="1" applyBorder="1" applyAlignment="1">
      <alignment vertical="center"/>
      <protection/>
    </xf>
    <xf numFmtId="0" fontId="41" fillId="33" borderId="0" xfId="66" applyFont="1" applyFill="1" applyAlignment="1">
      <alignment vertical="center"/>
      <protection/>
    </xf>
    <xf numFmtId="0" fontId="35" fillId="33" borderId="0" xfId="66" applyFont="1" applyFill="1" applyAlignment="1">
      <alignment vertical="center"/>
      <protection/>
    </xf>
    <xf numFmtId="191" fontId="13" fillId="33" borderId="1" xfId="66" applyNumberFormat="1" applyFont="1" applyFill="1" applyBorder="1" applyAlignment="1" applyProtection="1">
      <alignment vertical="center"/>
      <protection locked="0"/>
    </xf>
    <xf numFmtId="0" fontId="31" fillId="33" borderId="20" xfId="0" applyNumberFormat="1" applyFont="1" applyFill="1" applyBorder="1" applyAlignment="1" applyProtection="1">
      <alignment horizontal="center" vertical="center" wrapText="1"/>
      <protection locked="0"/>
    </xf>
    <xf numFmtId="3" fontId="13" fillId="33" borderId="17" xfId="0" applyNumberFormat="1" applyFont="1" applyFill="1" applyBorder="1" applyAlignment="1" applyProtection="1">
      <alignment vertical="center"/>
      <protection locked="0"/>
    </xf>
    <xf numFmtId="0" fontId="31" fillId="33" borderId="17" xfId="0" applyNumberFormat="1" applyFont="1" applyFill="1" applyBorder="1" applyAlignment="1" applyProtection="1">
      <alignment horizontal="center" vertical="center" wrapText="1"/>
      <protection locked="0"/>
    </xf>
    <xf numFmtId="0" fontId="8" fillId="33" borderId="19" xfId="80" applyFont="1" applyFill="1" applyBorder="1" applyAlignment="1" quotePrefix="1">
      <alignment horizontal="center" vertical="center"/>
      <protection/>
    </xf>
    <xf numFmtId="0" fontId="8" fillId="33" borderId="18" xfId="80" applyFont="1" applyFill="1" applyBorder="1" applyAlignment="1" quotePrefix="1">
      <alignment horizontal="center" vertical="center"/>
      <protection/>
    </xf>
    <xf numFmtId="0" fontId="8" fillId="33" borderId="17" xfId="83" applyFont="1" applyFill="1" applyBorder="1" applyAlignment="1" quotePrefix="1">
      <alignment horizontal="center" vertical="center"/>
      <protection/>
    </xf>
    <xf numFmtId="0" fontId="8" fillId="33" borderId="19" xfId="83" applyFont="1" applyFill="1" applyBorder="1" applyAlignment="1" quotePrefix="1">
      <alignment horizontal="center" vertical="center"/>
      <protection/>
    </xf>
    <xf numFmtId="216" fontId="0" fillId="33" borderId="0" xfId="80" applyNumberFormat="1" applyFont="1" applyFill="1">
      <alignment/>
      <protection/>
    </xf>
    <xf numFmtId="0" fontId="39" fillId="0" borderId="0" xfId="106" applyFill="1" applyAlignment="1" applyProtection="1">
      <alignment vertical="center"/>
      <protection/>
    </xf>
    <xf numFmtId="0" fontId="54" fillId="33" borderId="17" xfId="84" applyFont="1" applyFill="1" applyBorder="1" applyAlignment="1" applyProtection="1" quotePrefix="1">
      <alignment horizontal="center" vertical="center"/>
      <protection/>
    </xf>
    <xf numFmtId="0" fontId="12" fillId="33" borderId="17" xfId="85" applyFont="1" applyFill="1" applyBorder="1" applyAlignment="1">
      <alignment horizontal="center" vertical="center"/>
      <protection/>
    </xf>
    <xf numFmtId="3" fontId="12" fillId="33" borderId="0" xfId="85" applyNumberFormat="1" applyFont="1" applyFill="1" applyAlignment="1">
      <alignment vertical="center"/>
      <protection/>
    </xf>
    <xf numFmtId="0" fontId="5" fillId="33" borderId="17" xfId="85" applyFont="1" applyFill="1" applyBorder="1" applyAlignment="1">
      <alignment horizontal="center" vertical="center"/>
      <protection/>
    </xf>
    <xf numFmtId="190" fontId="12" fillId="33" borderId="0" xfId="81" applyNumberFormat="1" applyFont="1" applyFill="1" applyAlignment="1" applyProtection="1">
      <alignment vertical="center"/>
      <protection/>
    </xf>
    <xf numFmtId="190" fontId="12" fillId="33" borderId="17" xfId="81" applyNumberFormat="1" applyFont="1" applyFill="1" applyBorder="1" applyAlignment="1" applyProtection="1">
      <alignment vertical="center"/>
      <protection/>
    </xf>
    <xf numFmtId="3" fontId="8" fillId="33" borderId="0" xfId="0" applyNumberFormat="1" applyFont="1" applyFill="1" applyBorder="1" applyAlignment="1">
      <alignment horizontal="centerContinuous" vertical="center"/>
    </xf>
    <xf numFmtId="3" fontId="8" fillId="33" borderId="1" xfId="0" applyNumberFormat="1" applyFont="1" applyFill="1" applyBorder="1" applyAlignment="1">
      <alignment horizontal="center" vertical="center"/>
    </xf>
    <xf numFmtId="3" fontId="8" fillId="33" borderId="0" xfId="0" applyNumberFormat="1" applyFont="1" applyFill="1" applyBorder="1" applyAlignment="1">
      <alignment horizontal="center" vertical="center"/>
    </xf>
    <xf numFmtId="3" fontId="13" fillId="33" borderId="17" xfId="0" applyNumberFormat="1" applyFont="1" applyFill="1" applyBorder="1" applyAlignment="1">
      <alignment horizontal="center" vertical="center"/>
    </xf>
    <xf numFmtId="176" fontId="8" fillId="33" borderId="0" xfId="0" applyNumberFormat="1" applyFont="1" applyFill="1" applyAlignment="1">
      <alignment vertical="center"/>
    </xf>
    <xf numFmtId="219" fontId="16" fillId="33" borderId="0" xfId="82" applyNumberFormat="1" applyFont="1" applyFill="1" applyAlignment="1">
      <alignment horizontal="right" vertical="center"/>
      <protection/>
    </xf>
    <xf numFmtId="219" fontId="16" fillId="33" borderId="17" xfId="82" applyNumberFormat="1" applyFont="1" applyFill="1" applyBorder="1" applyAlignment="1">
      <alignment horizontal="right" vertical="center"/>
      <protection/>
    </xf>
    <xf numFmtId="219" fontId="16" fillId="33" borderId="0" xfId="82" applyNumberFormat="1" applyFont="1" applyFill="1" applyAlignment="1">
      <alignment vertical="center"/>
      <protection/>
    </xf>
    <xf numFmtId="219" fontId="16" fillId="33" borderId="17" xfId="82" applyNumberFormat="1" applyFont="1" applyFill="1" applyBorder="1" applyAlignment="1">
      <alignment vertical="center"/>
      <protection/>
    </xf>
    <xf numFmtId="0" fontId="8" fillId="33" borderId="15" xfId="78" applyFont="1" applyFill="1" applyBorder="1" applyAlignment="1">
      <alignment horizontal="center" vertical="center"/>
      <protection/>
    </xf>
    <xf numFmtId="0" fontId="8" fillId="33" borderId="16" xfId="78" applyFont="1" applyFill="1" applyBorder="1" applyAlignment="1">
      <alignment horizontal="center" vertical="center" wrapText="1"/>
      <protection/>
    </xf>
    <xf numFmtId="220" fontId="16" fillId="33" borderId="17" xfId="0" applyNumberFormat="1" applyFont="1" applyFill="1" applyBorder="1" applyAlignment="1">
      <alignment vertical="center"/>
    </xf>
    <xf numFmtId="220" fontId="16" fillId="33" borderId="17" xfId="0" applyNumberFormat="1" applyFont="1" applyFill="1" applyBorder="1" applyAlignment="1">
      <alignment horizontal="right" vertical="center"/>
    </xf>
    <xf numFmtId="220" fontId="16" fillId="33" borderId="16" xfId="0" applyNumberFormat="1" applyFont="1" applyFill="1" applyBorder="1" applyAlignment="1">
      <alignment horizontal="right" vertical="center"/>
    </xf>
    <xf numFmtId="220" fontId="16" fillId="33" borderId="19" xfId="0" applyNumberFormat="1" applyFont="1" applyFill="1" applyBorder="1" applyAlignment="1">
      <alignment vertical="center"/>
    </xf>
    <xf numFmtId="220" fontId="16" fillId="33" borderId="20" xfId="0" applyNumberFormat="1" applyFont="1" applyFill="1" applyBorder="1" applyAlignment="1">
      <alignment vertical="center"/>
    </xf>
    <xf numFmtId="220" fontId="16" fillId="33" borderId="0" xfId="0" applyNumberFormat="1" applyFont="1" applyFill="1" applyBorder="1" applyAlignment="1">
      <alignment vertical="center"/>
    </xf>
    <xf numFmtId="220" fontId="16" fillId="33" borderId="0" xfId="0" applyNumberFormat="1" applyFont="1" applyFill="1" applyBorder="1" applyAlignment="1">
      <alignment horizontal="right" vertical="center"/>
    </xf>
    <xf numFmtId="220" fontId="16" fillId="33" borderId="20" xfId="0" applyNumberFormat="1" applyFont="1" applyFill="1" applyBorder="1" applyAlignment="1">
      <alignment horizontal="right" vertical="center"/>
    </xf>
    <xf numFmtId="220" fontId="16" fillId="33" borderId="19" xfId="0" applyNumberFormat="1" applyFont="1" applyFill="1" applyBorder="1" applyAlignment="1">
      <alignment horizontal="right" vertical="center"/>
    </xf>
    <xf numFmtId="220" fontId="16" fillId="33" borderId="13" xfId="0" applyNumberFormat="1" applyFont="1" applyFill="1" applyBorder="1" applyAlignment="1">
      <alignment horizontal="right" vertical="center"/>
    </xf>
    <xf numFmtId="188" fontId="16" fillId="33" borderId="0" xfId="0" applyNumberFormat="1" applyFont="1" applyFill="1" applyBorder="1" applyAlignment="1">
      <alignment horizontal="right" vertical="center"/>
    </xf>
    <xf numFmtId="188" fontId="16" fillId="33" borderId="17" xfId="0" applyNumberFormat="1" applyFont="1" applyFill="1" applyBorder="1" applyAlignment="1">
      <alignment horizontal="right" vertical="center"/>
    </xf>
    <xf numFmtId="221" fontId="16" fillId="33" borderId="0" xfId="87" applyNumberFormat="1" applyFont="1" applyFill="1" applyAlignment="1">
      <alignment horizontal="right" vertical="center"/>
      <protection/>
    </xf>
    <xf numFmtId="221" fontId="16" fillId="33" borderId="0" xfId="87" applyNumberFormat="1" applyFont="1" applyFill="1" applyBorder="1" applyAlignment="1">
      <alignment horizontal="right" vertical="center"/>
      <protection/>
    </xf>
    <xf numFmtId="221" fontId="16" fillId="0" borderId="17" xfId="87" applyNumberFormat="1" applyFont="1" applyBorder="1" applyAlignment="1">
      <alignment horizontal="right" vertical="center"/>
      <protection/>
    </xf>
    <xf numFmtId="0" fontId="6" fillId="33" borderId="0" xfId="85" applyFont="1" applyFill="1" applyAlignment="1">
      <alignment vertical="center"/>
      <protection/>
    </xf>
    <xf numFmtId="0" fontId="6" fillId="33" borderId="0" xfId="85" applyFont="1" applyFill="1" applyBorder="1" applyAlignment="1">
      <alignment horizontal="center" vertical="center"/>
      <protection/>
    </xf>
    <xf numFmtId="0" fontId="6" fillId="33" borderId="0" xfId="85" applyFont="1" applyFill="1" applyAlignment="1">
      <alignment horizontal="center" vertical="center"/>
      <protection/>
    </xf>
    <xf numFmtId="0" fontId="6" fillId="33" borderId="0" xfId="85" applyFont="1" applyFill="1" applyAlignment="1">
      <alignment horizontal="right" vertical="center"/>
      <protection/>
    </xf>
    <xf numFmtId="0" fontId="21" fillId="33" borderId="0" xfId="83" applyFont="1" applyFill="1" applyAlignment="1">
      <alignment vertical="center"/>
      <protection/>
    </xf>
    <xf numFmtId="0" fontId="21" fillId="33" borderId="0" xfId="83" applyFont="1" applyFill="1" applyBorder="1" applyAlignment="1">
      <alignment vertical="center"/>
      <protection/>
    </xf>
    <xf numFmtId="0" fontId="21" fillId="33" borderId="0" xfId="83" applyFont="1" applyFill="1">
      <alignment/>
      <protection/>
    </xf>
    <xf numFmtId="2" fontId="5" fillId="33" borderId="0" xfId="85" applyNumberFormat="1" applyFont="1" applyFill="1" applyBorder="1" applyAlignment="1">
      <alignment horizontal="right" vertical="center"/>
      <protection/>
    </xf>
    <xf numFmtId="2" fontId="5" fillId="33" borderId="0" xfId="85" applyNumberFormat="1" applyFont="1" applyFill="1" applyBorder="1" applyAlignment="1">
      <alignment horizontal="center" vertical="center"/>
      <protection/>
    </xf>
    <xf numFmtId="0" fontId="8" fillId="33" borderId="0" xfId="85" applyFont="1" applyFill="1" applyBorder="1" applyAlignment="1">
      <alignment horizontal="left" vertical="center"/>
      <protection/>
    </xf>
    <xf numFmtId="0" fontId="8" fillId="33" borderId="0" xfId="85" applyFont="1" applyFill="1" applyAlignment="1">
      <alignment vertical="center"/>
      <protection/>
    </xf>
    <xf numFmtId="0" fontId="8" fillId="33" borderId="0" xfId="85" applyFont="1" applyFill="1" applyBorder="1" applyAlignment="1">
      <alignment horizontal="center" vertical="center"/>
      <protection/>
    </xf>
    <xf numFmtId="2" fontId="8" fillId="33" borderId="0" xfId="85" applyNumberFormat="1" applyFont="1" applyFill="1" applyBorder="1" applyAlignment="1">
      <alignment horizontal="right" vertical="center"/>
      <protection/>
    </xf>
    <xf numFmtId="2" fontId="8" fillId="33" borderId="0" xfId="85" applyNumberFormat="1" applyFont="1" applyFill="1" applyBorder="1" applyAlignment="1">
      <alignment horizontal="center" vertical="center"/>
      <protection/>
    </xf>
    <xf numFmtId="0" fontId="8" fillId="33" borderId="0" xfId="83" applyFont="1" applyFill="1" applyAlignment="1">
      <alignment vertical="center"/>
      <protection/>
    </xf>
    <xf numFmtId="0" fontId="8" fillId="33" borderId="0" xfId="83" applyFont="1" applyFill="1" applyBorder="1" applyAlignment="1">
      <alignment vertical="center"/>
      <protection/>
    </xf>
    <xf numFmtId="14" fontId="8" fillId="33" borderId="14" xfId="0" applyNumberFormat="1" applyFont="1" applyFill="1" applyBorder="1" applyAlignment="1">
      <alignment horizontal="center" vertical="center"/>
    </xf>
    <xf numFmtId="14" fontId="8" fillId="33" borderId="18" xfId="0" applyNumberFormat="1" applyFont="1" applyFill="1" applyBorder="1" applyAlignment="1">
      <alignment horizontal="center" vertical="center"/>
    </xf>
    <xf numFmtId="14" fontId="8" fillId="33" borderId="27" xfId="0" applyNumberFormat="1" applyFont="1" applyFill="1" applyBorder="1" applyAlignment="1">
      <alignment horizontal="center" vertical="center"/>
    </xf>
    <xf numFmtId="0" fontId="27" fillId="0" borderId="25" xfId="0" applyFont="1" applyBorder="1" applyAlignment="1">
      <alignment horizontal="center" vertical="center"/>
    </xf>
    <xf numFmtId="0" fontId="27" fillId="0" borderId="24" xfId="0" applyFont="1" applyBorder="1" applyAlignment="1">
      <alignment horizontal="center" vertical="center"/>
    </xf>
    <xf numFmtId="0" fontId="2" fillId="33" borderId="0" xfId="0" applyFont="1" applyFill="1" applyAlignment="1">
      <alignment horizontal="center" vertical="center"/>
    </xf>
    <xf numFmtId="0" fontId="5" fillId="33" borderId="0" xfId="0" applyFont="1" applyFill="1" applyAlignment="1">
      <alignment horizontal="center" vertical="center"/>
    </xf>
    <xf numFmtId="0" fontId="8" fillId="33" borderId="27"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1" xfId="0" applyFont="1" applyFill="1" applyBorder="1" applyAlignment="1">
      <alignment horizontal="center" vertical="center"/>
    </xf>
    <xf numFmtId="0" fontId="5" fillId="33" borderId="0" xfId="0" applyFont="1" applyFill="1" applyAlignment="1">
      <alignment horizontal="center"/>
    </xf>
    <xf numFmtId="0" fontId="2" fillId="33" borderId="0" xfId="0" applyFont="1" applyFill="1" applyAlignment="1" applyProtection="1">
      <alignment horizontal="center"/>
      <protection locked="0"/>
    </xf>
    <xf numFmtId="0" fontId="2" fillId="33" borderId="0" xfId="66" applyFont="1" applyFill="1" applyAlignment="1">
      <alignment horizontal="center" vertical="center"/>
      <protection/>
    </xf>
    <xf numFmtId="14" fontId="8" fillId="33" borderId="27" xfId="0" applyNumberFormat="1" applyFont="1" applyFill="1" applyBorder="1" applyAlignment="1">
      <alignment horizontal="right" vertical="center"/>
    </xf>
    <xf numFmtId="0" fontId="27" fillId="0" borderId="24" xfId="0" applyFont="1" applyBorder="1" applyAlignment="1">
      <alignment horizontal="right" vertical="center"/>
    </xf>
    <xf numFmtId="182" fontId="9" fillId="33" borderId="12" xfId="0" applyNumberFormat="1" applyFont="1" applyFill="1" applyBorder="1" applyAlignment="1" applyProtection="1">
      <alignment horizontal="center" vertical="center"/>
      <protection/>
    </xf>
    <xf numFmtId="182" fontId="9" fillId="33" borderId="16" xfId="0" applyNumberFormat="1" applyFont="1" applyFill="1" applyBorder="1" applyAlignment="1" applyProtection="1">
      <alignment horizontal="center" vertical="center"/>
      <protection/>
    </xf>
    <xf numFmtId="2" fontId="2" fillId="33" borderId="0" xfId="0" applyNumberFormat="1" applyFont="1" applyFill="1" applyAlignment="1">
      <alignment horizontal="center" vertical="center"/>
    </xf>
    <xf numFmtId="0" fontId="5" fillId="33" borderId="0" xfId="0" applyFont="1" applyFill="1" applyBorder="1" applyAlignment="1">
      <alignment horizontal="center" vertical="center"/>
    </xf>
    <xf numFmtId="182" fontId="9" fillId="33" borderId="12" xfId="80" applyNumberFormat="1" applyFont="1" applyFill="1" applyBorder="1" applyAlignment="1" applyProtection="1">
      <alignment horizontal="center" vertical="center"/>
      <protection/>
    </xf>
    <xf numFmtId="182" fontId="9" fillId="33" borderId="13" xfId="80" applyNumberFormat="1" applyFont="1" applyFill="1" applyBorder="1" applyAlignment="1" applyProtection="1">
      <alignment horizontal="center" vertical="center"/>
      <protection/>
    </xf>
    <xf numFmtId="182" fontId="9" fillId="33" borderId="16" xfId="80" applyNumberFormat="1" applyFont="1" applyFill="1" applyBorder="1" applyAlignment="1" applyProtection="1">
      <alignment horizontal="center" vertical="center"/>
      <protection/>
    </xf>
    <xf numFmtId="2" fontId="2" fillId="33" borderId="0" xfId="80" applyNumberFormat="1" applyFont="1" applyFill="1" applyAlignment="1">
      <alignment horizontal="center" vertical="center"/>
      <protection/>
    </xf>
    <xf numFmtId="49" fontId="5" fillId="33" borderId="0" xfId="80" applyNumberFormat="1" applyFont="1" applyFill="1" applyBorder="1" applyAlignment="1">
      <alignment horizontal="center" vertical="center"/>
      <protection/>
    </xf>
    <xf numFmtId="0" fontId="5" fillId="33" borderId="14" xfId="81" applyFont="1" applyFill="1" applyBorder="1" applyAlignment="1" applyProtection="1">
      <alignment horizontal="center" vertical="center"/>
      <protection locked="0"/>
    </xf>
    <xf numFmtId="0" fontId="5" fillId="33" borderId="18" xfId="81" applyFont="1" applyFill="1" applyBorder="1" applyAlignment="1" applyProtection="1">
      <alignment horizontal="center" vertical="center"/>
      <protection locked="0"/>
    </xf>
    <xf numFmtId="49" fontId="5" fillId="33" borderId="0" xfId="81" applyNumberFormat="1" applyFont="1" applyFill="1" applyAlignment="1" applyProtection="1">
      <alignment horizontal="center" vertical="top"/>
      <protection locked="0"/>
    </xf>
    <xf numFmtId="0" fontId="5" fillId="33" borderId="21" xfId="81" applyFont="1" applyFill="1" applyBorder="1" applyAlignment="1" applyProtection="1">
      <alignment horizontal="center" vertical="center"/>
      <protection locked="0"/>
    </xf>
    <xf numFmtId="0" fontId="5" fillId="33" borderId="19" xfId="81" applyFont="1" applyFill="1" applyBorder="1" applyAlignment="1" applyProtection="1">
      <alignment horizontal="center" vertical="center"/>
      <protection locked="0"/>
    </xf>
    <xf numFmtId="0" fontId="2" fillId="33" borderId="0" xfId="81" applyFont="1" applyFill="1" applyAlignment="1" applyProtection="1">
      <alignment horizontal="center" vertical="center"/>
      <protection locked="0"/>
    </xf>
    <xf numFmtId="0" fontId="12" fillId="33" borderId="0" xfId="81" applyFont="1" applyFill="1" applyAlignment="1">
      <alignment horizontal="center"/>
      <protection/>
    </xf>
    <xf numFmtId="0" fontId="5" fillId="33" borderId="0" xfId="81" applyFont="1" applyFill="1" applyAlignment="1" applyProtection="1">
      <alignment horizontal="center" vertical="top"/>
      <protection locked="0"/>
    </xf>
    <xf numFmtId="180" fontId="2" fillId="33" borderId="0" xfId="82" applyNumberFormat="1" applyFont="1" applyFill="1" applyAlignment="1">
      <alignment horizontal="center" vertical="center"/>
      <protection/>
    </xf>
    <xf numFmtId="49" fontId="9" fillId="33" borderId="12" xfId="82" applyNumberFormat="1" applyFont="1" applyFill="1" applyBorder="1" applyAlignment="1">
      <alignment horizontal="center" vertical="center"/>
      <protection/>
    </xf>
    <xf numFmtId="0" fontId="12" fillId="33" borderId="16" xfId="82" applyFont="1" applyFill="1" applyBorder="1" applyAlignment="1">
      <alignment horizontal="center" vertical="center"/>
      <protection/>
    </xf>
    <xf numFmtId="49" fontId="9" fillId="33" borderId="21" xfId="82" applyNumberFormat="1" applyFont="1" applyFill="1" applyBorder="1" applyAlignment="1">
      <alignment horizontal="center" vertical="center"/>
      <protection/>
    </xf>
    <xf numFmtId="0" fontId="12" fillId="33" borderId="19" xfId="82" applyFont="1" applyFill="1" applyBorder="1" applyAlignment="1">
      <alignment horizontal="center" vertical="center"/>
      <protection/>
    </xf>
    <xf numFmtId="0" fontId="8" fillId="33" borderId="14" xfId="78" applyFont="1" applyFill="1" applyBorder="1" applyAlignment="1">
      <alignment horizontal="center" vertical="center" wrapText="1"/>
      <protection/>
    </xf>
    <xf numFmtId="0" fontId="8" fillId="33" borderId="18" xfId="78" applyFont="1" applyFill="1" applyBorder="1" applyAlignment="1">
      <alignment horizontal="center" vertical="center"/>
      <protection/>
    </xf>
    <xf numFmtId="0" fontId="2" fillId="33" borderId="0" xfId="78" applyFont="1" applyFill="1" applyBorder="1" applyAlignment="1">
      <alignment horizontal="center" vertical="center"/>
      <protection/>
    </xf>
    <xf numFmtId="0" fontId="8" fillId="33" borderId="18" xfId="78" applyFont="1" applyFill="1" applyBorder="1" applyAlignment="1">
      <alignment horizontal="center" vertical="center" wrapText="1"/>
      <protection/>
    </xf>
    <xf numFmtId="0" fontId="8" fillId="33" borderId="21" xfId="78" applyFont="1" applyFill="1" applyBorder="1" applyAlignment="1">
      <alignment horizontal="center" vertical="center" wrapText="1"/>
      <protection/>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8" fillId="33" borderId="12" xfId="78" applyFont="1" applyFill="1" applyBorder="1" applyAlignment="1">
      <alignment horizontal="center" vertical="center" wrapText="1"/>
      <protection/>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25" xfId="0" applyFont="1" applyBorder="1" applyAlignment="1">
      <alignment horizontal="center" vertical="center"/>
    </xf>
    <xf numFmtId="0" fontId="8" fillId="33" borderId="27" xfId="78" applyFont="1" applyFill="1" applyBorder="1" applyAlignment="1">
      <alignment horizontal="center" vertical="center"/>
      <protection/>
    </xf>
    <xf numFmtId="0" fontId="8" fillId="33" borderId="25" xfId="78" applyFont="1" applyFill="1" applyBorder="1" applyAlignment="1">
      <alignment horizontal="center" vertical="center"/>
      <protection/>
    </xf>
    <xf numFmtId="14" fontId="8" fillId="33" borderId="27" xfId="0" applyNumberFormat="1" applyFont="1" applyFill="1" applyBorder="1" applyAlignment="1">
      <alignment horizontal="left" vertical="center" indent="3"/>
    </xf>
    <xf numFmtId="0" fontId="0" fillId="0" borderId="24" xfId="0" applyFont="1" applyBorder="1" applyAlignment="1">
      <alignment horizontal="left" vertical="center" indent="3"/>
    </xf>
    <xf numFmtId="0" fontId="8" fillId="33" borderId="15" xfId="78" applyFont="1" applyFill="1" applyBorder="1" applyAlignment="1">
      <alignment horizontal="center" vertical="center"/>
      <protection/>
    </xf>
    <xf numFmtId="0" fontId="8" fillId="33" borderId="15" xfId="78" applyFont="1" applyFill="1" applyBorder="1" applyAlignment="1">
      <alignment horizontal="center" vertical="center" wrapText="1"/>
      <protection/>
    </xf>
    <xf numFmtId="0" fontId="8" fillId="33" borderId="13" xfId="78" applyFont="1" applyFill="1" applyBorder="1" applyAlignment="1">
      <alignment horizontal="center" vertical="center" wrapText="1"/>
      <protection/>
    </xf>
    <xf numFmtId="0" fontId="8" fillId="33" borderId="16" xfId="78" applyFont="1" applyFill="1" applyBorder="1" applyAlignment="1">
      <alignment horizontal="center" vertical="center" wrapText="1"/>
      <protection/>
    </xf>
    <xf numFmtId="14" fontId="8" fillId="33" borderId="25" xfId="0" applyNumberFormat="1" applyFont="1" applyFill="1" applyBorder="1" applyAlignment="1">
      <alignment horizontal="center" vertical="center"/>
    </xf>
    <xf numFmtId="0" fontId="3" fillId="33" borderId="0" xfId="0" applyFont="1" applyFill="1" applyAlignment="1">
      <alignment horizontal="center" vertical="center"/>
    </xf>
    <xf numFmtId="0" fontId="2" fillId="33" borderId="0" xfId="83" applyNumberFormat="1" applyFont="1" applyFill="1" applyAlignment="1">
      <alignment horizontal="center" vertical="center"/>
      <protection/>
    </xf>
    <xf numFmtId="0" fontId="5" fillId="33" borderId="14" xfId="83" applyFont="1" applyFill="1" applyBorder="1" applyAlignment="1">
      <alignment horizontal="center" vertical="center" wrapText="1"/>
      <protection/>
    </xf>
    <xf numFmtId="0" fontId="0" fillId="33" borderId="18" xfId="83" applyFont="1" applyFill="1" applyBorder="1" applyAlignment="1">
      <alignment horizontal="center" vertical="center"/>
      <protection/>
    </xf>
    <xf numFmtId="0" fontId="5" fillId="33" borderId="21" xfId="83" applyFont="1" applyFill="1" applyBorder="1" applyAlignment="1">
      <alignment horizontal="center" vertical="center" wrapText="1"/>
      <protection/>
    </xf>
    <xf numFmtId="0" fontId="0" fillId="33" borderId="19" xfId="83" applyFont="1" applyFill="1" applyBorder="1" applyAlignment="1">
      <alignment vertical="center"/>
      <protection/>
    </xf>
    <xf numFmtId="0" fontId="0" fillId="33" borderId="19" xfId="83" applyFont="1" applyFill="1" applyBorder="1" applyAlignment="1">
      <alignment horizontal="center" vertical="center"/>
      <protection/>
    </xf>
    <xf numFmtId="0" fontId="2" fillId="33" borderId="0" xfId="84" applyFont="1" applyFill="1" applyAlignment="1">
      <alignment horizontal="center" vertical="center"/>
      <protection/>
    </xf>
    <xf numFmtId="49" fontId="31" fillId="33" borderId="12" xfId="85" applyNumberFormat="1" applyFont="1" applyFill="1" applyBorder="1" applyAlignment="1">
      <alignment horizontal="left" vertical="center"/>
      <protection/>
    </xf>
    <xf numFmtId="49" fontId="31" fillId="33" borderId="16" xfId="85" applyNumberFormat="1" applyFont="1" applyFill="1" applyBorder="1" applyAlignment="1">
      <alignment horizontal="left" vertical="center"/>
      <protection/>
    </xf>
    <xf numFmtId="0" fontId="12" fillId="33" borderId="1" xfId="85" applyFont="1" applyFill="1" applyBorder="1" applyAlignment="1">
      <alignment horizontal="center" vertical="center"/>
      <protection/>
    </xf>
    <xf numFmtId="0" fontId="12" fillId="33" borderId="17" xfId="85" applyFont="1" applyFill="1" applyBorder="1" applyAlignment="1">
      <alignment horizontal="center" vertical="center"/>
      <protection/>
    </xf>
    <xf numFmtId="2" fontId="2" fillId="33" borderId="0" xfId="85" applyNumberFormat="1" applyFont="1" applyFill="1" applyAlignment="1">
      <alignment horizontal="center" vertical="center"/>
      <protection/>
    </xf>
    <xf numFmtId="0" fontId="5" fillId="33" borderId="27" xfId="85" applyFont="1" applyFill="1" applyBorder="1" applyAlignment="1">
      <alignment horizontal="center" vertical="center"/>
      <protection/>
    </xf>
    <xf numFmtId="0" fontId="5" fillId="33" borderId="25" xfId="85" applyFont="1" applyFill="1" applyBorder="1" applyAlignment="1">
      <alignment horizontal="center" vertical="center"/>
      <protection/>
    </xf>
    <xf numFmtId="2" fontId="5" fillId="33" borderId="27" xfId="85" applyNumberFormat="1" applyFont="1" applyFill="1" applyBorder="1" applyAlignment="1" applyProtection="1">
      <alignment horizontal="center" vertical="center"/>
      <protection/>
    </xf>
    <xf numFmtId="2" fontId="5" fillId="33" borderId="25" xfId="85" applyNumberFormat="1" applyFont="1" applyFill="1" applyBorder="1" applyAlignment="1" applyProtection="1">
      <alignment horizontal="center" vertical="center"/>
      <protection/>
    </xf>
    <xf numFmtId="0" fontId="5" fillId="33" borderId="27" xfId="85" applyFont="1" applyFill="1" applyBorder="1" applyAlignment="1" applyProtection="1">
      <alignment horizontal="center" vertical="center"/>
      <protection/>
    </xf>
    <xf numFmtId="0" fontId="5" fillId="33" borderId="25" xfId="85" applyFont="1" applyFill="1" applyBorder="1" applyAlignment="1" applyProtection="1">
      <alignment horizontal="center" vertical="center"/>
      <protection/>
    </xf>
    <xf numFmtId="0" fontId="2" fillId="33" borderId="0" xfId="86" applyFont="1" applyFill="1" applyAlignment="1">
      <alignment horizontal="center" vertical="center"/>
      <protection/>
    </xf>
    <xf numFmtId="0" fontId="8" fillId="33" borderId="21" xfId="86" applyFont="1" applyFill="1" applyBorder="1" applyAlignment="1">
      <alignment horizontal="center" vertical="center"/>
      <protection/>
    </xf>
    <xf numFmtId="0" fontId="8" fillId="33" borderId="12" xfId="86" applyFont="1" applyFill="1" applyBorder="1" applyAlignment="1">
      <alignment horizontal="center" vertical="center"/>
      <protection/>
    </xf>
    <xf numFmtId="0" fontId="2" fillId="33" borderId="0" xfId="87" applyFont="1" applyFill="1" applyAlignment="1">
      <alignment horizontal="center" vertical="center"/>
      <protection/>
    </xf>
    <xf numFmtId="0" fontId="8" fillId="33" borderId="27" xfId="0" applyFont="1" applyFill="1" applyBorder="1" applyAlignment="1">
      <alignment horizontal="distributed" vertical="center" indent="8"/>
    </xf>
    <xf numFmtId="0" fontId="8" fillId="33" borderId="24" xfId="0" applyFont="1" applyFill="1" applyBorder="1" applyAlignment="1">
      <alignment horizontal="distributed" vertical="center" indent="8"/>
    </xf>
    <xf numFmtId="0" fontId="8" fillId="33" borderId="25" xfId="0" applyFont="1" applyFill="1" applyBorder="1" applyAlignment="1">
      <alignment horizontal="distributed" vertical="center" indent="8"/>
    </xf>
    <xf numFmtId="0" fontId="8" fillId="33" borderId="1" xfId="0" applyFont="1" applyFill="1" applyBorder="1" applyAlignment="1">
      <alignment horizontal="distributed" vertical="center" indent="8"/>
    </xf>
    <xf numFmtId="14" fontId="8" fillId="33" borderId="21" xfId="0" applyNumberFormat="1" applyFont="1" applyFill="1" applyBorder="1" applyAlignment="1">
      <alignment horizontal="center" vertical="center"/>
    </xf>
    <xf numFmtId="14" fontId="8" fillId="33" borderId="12" xfId="0" applyNumberFormat="1" applyFont="1" applyFill="1" applyBorder="1" applyAlignment="1">
      <alignment horizontal="center" vertical="center"/>
    </xf>
    <xf numFmtId="14" fontId="8" fillId="33" borderId="19" xfId="0" applyNumberFormat="1" applyFont="1" applyFill="1" applyBorder="1" applyAlignment="1">
      <alignment horizontal="center" vertical="center"/>
    </xf>
    <xf numFmtId="14" fontId="8" fillId="33" borderId="16" xfId="0" applyNumberFormat="1" applyFont="1" applyFill="1" applyBorder="1" applyAlignment="1">
      <alignment horizontal="center" vertical="center"/>
    </xf>
    <xf numFmtId="222" fontId="16" fillId="33" borderId="0" xfId="82" applyNumberFormat="1" applyFont="1" applyFill="1" applyAlignment="1">
      <alignment horizontal="right" vertical="center"/>
      <protection/>
    </xf>
    <xf numFmtId="222" fontId="16" fillId="33" borderId="17" xfId="82" applyNumberFormat="1" applyFont="1" applyFill="1" applyBorder="1" applyAlignment="1">
      <alignment horizontal="right" vertical="center"/>
      <protection/>
    </xf>
  </cellXfs>
  <cellStyles count="11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0" xfId="33"/>
    <cellStyle name="Currency [0]_~ME00001" xfId="34"/>
    <cellStyle name="Currency_~ME00001" xfId="35"/>
    <cellStyle name="Currency0" xfId="36"/>
    <cellStyle name="Date" xfId="37"/>
    <cellStyle name="Fixed" xfId="38"/>
    <cellStyle name="Heading" xfId="39"/>
    <cellStyle name="Heading 1" xfId="40"/>
    <cellStyle name="Heading 2" xfId="41"/>
    <cellStyle name="Normal_~ME00001" xfId="42"/>
    <cellStyle name="Percent_china.xls Chart 1" xfId="43"/>
    <cellStyle name="Stub" xfId="44"/>
    <cellStyle name="Top" xfId="45"/>
    <cellStyle name="Total" xfId="46"/>
    <cellStyle name="Totals" xfId="47"/>
    <cellStyle name="一般 10" xfId="48"/>
    <cellStyle name="一般 10 2" xfId="49"/>
    <cellStyle name="一般 11" xfId="50"/>
    <cellStyle name="一般 11 2" xfId="51"/>
    <cellStyle name="一般 12" xfId="52"/>
    <cellStyle name="一般 12 2" xfId="53"/>
    <cellStyle name="一般 12 3" xfId="54"/>
    <cellStyle name="一般 13" xfId="55"/>
    <cellStyle name="一般 14" xfId="56"/>
    <cellStyle name="一般 15" xfId="57"/>
    <cellStyle name="一般 16" xfId="58"/>
    <cellStyle name="一般 2" xfId="59"/>
    <cellStyle name="一般 2 2" xfId="60"/>
    <cellStyle name="一般 2 2 2" xfId="61"/>
    <cellStyle name="一般 2_修正34" xfId="62"/>
    <cellStyle name="一般 3" xfId="63"/>
    <cellStyle name="一般 3 2" xfId="64"/>
    <cellStyle name="一般 3_99_死因統計統計表_新制行政區_(修正格式)_201108" xfId="65"/>
    <cellStyle name="一般 4" xfId="66"/>
    <cellStyle name="一般 4 2" xfId="67"/>
    <cellStyle name="一般 5" xfId="68"/>
    <cellStyle name="一般 5 2" xfId="69"/>
    <cellStyle name="一般 6" xfId="70"/>
    <cellStyle name="一般 6 2" xfId="71"/>
    <cellStyle name="一般 7" xfId="72"/>
    <cellStyle name="一般 7 2" xfId="73"/>
    <cellStyle name="一般 8" xfId="74"/>
    <cellStyle name="一般 8 2" xfId="75"/>
    <cellStyle name="一般 9" xfId="76"/>
    <cellStyle name="一般 9 2" xfId="77"/>
    <cellStyle name="一般_97_new" xfId="78"/>
    <cellStyle name="一般_Book4" xfId="79"/>
    <cellStyle name="一般_表16" xfId="80"/>
    <cellStyle name="一般_表17" xfId="81"/>
    <cellStyle name="一般_表18" xfId="82"/>
    <cellStyle name="一般_表26" xfId="83"/>
    <cellStyle name="一般_表27" xfId="84"/>
    <cellStyle name="一般_表28" xfId="85"/>
    <cellStyle name="一般_表34" xfId="86"/>
    <cellStyle name="一般_表35" xfId="87"/>
    <cellStyle name="Comma" xfId="88"/>
    <cellStyle name="千分位 2" xfId="89"/>
    <cellStyle name="千分位 2 2" xfId="90"/>
    <cellStyle name="千分位 3" xfId="91"/>
    <cellStyle name="Comma [0]" xfId="92"/>
    <cellStyle name="千分位[0] 2" xfId="93"/>
    <cellStyle name="千分位_表27" xfId="94"/>
    <cellStyle name="Followed Hyperlink" xfId="95"/>
    <cellStyle name="中等" xfId="96"/>
    <cellStyle name="合計" xfId="97"/>
    <cellStyle name="好" xfId="98"/>
    <cellStyle name="Percent" xfId="99"/>
    <cellStyle name="計算方式" xfId="100"/>
    <cellStyle name="Currency" xfId="101"/>
    <cellStyle name="Currency [0]" xfId="102"/>
    <cellStyle name="貨幣[0]" xfId="103"/>
    <cellStyle name="連結的儲存格" xfId="104"/>
    <cellStyle name="備註" xfId="105"/>
    <cellStyle name="Hyperlink" xfId="106"/>
    <cellStyle name="說明文字" xfId="107"/>
    <cellStyle name="輔色1" xfId="108"/>
    <cellStyle name="輔色2" xfId="109"/>
    <cellStyle name="輔色3" xfId="110"/>
    <cellStyle name="輔色4" xfId="111"/>
    <cellStyle name="輔色5" xfId="112"/>
    <cellStyle name="輔色6" xfId="113"/>
    <cellStyle name="標題" xfId="114"/>
    <cellStyle name="標題 1" xfId="115"/>
    <cellStyle name="標題 2" xfId="116"/>
    <cellStyle name="標題 3" xfId="117"/>
    <cellStyle name="標題 4" xfId="118"/>
    <cellStyle name="輸入" xfId="119"/>
    <cellStyle name="輸出" xfId="120"/>
    <cellStyle name="檢查儲存格" xfId="121"/>
    <cellStyle name="壞" xfId="122"/>
    <cellStyle name="警告文字"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'表38'!$C$7:$C$21</c:f>
              <c:numCache/>
            </c:numRef>
          </c:val>
          <c:smooth val="0"/>
        </c:ser>
        <c:ser>
          <c:idx val="1"/>
          <c:order val="1"/>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'表38'!$E$7:$E$21</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'表38'!$G$7:$G$21</c:f>
              <c:numCache/>
            </c:numRef>
          </c:val>
          <c:smooth val="0"/>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'表38'!$I$7:$I$21</c:f>
              <c:numCache/>
            </c:numRef>
          </c:val>
          <c:smooth val="0"/>
        </c:ser>
        <c:ser>
          <c:idx val="4"/>
          <c:order val="4"/>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'表38'!$K$7:$K$21</c:f>
              <c:numCache/>
            </c:numRef>
          </c:val>
          <c:smooth val="0"/>
        </c:ser>
        <c:marker val="1"/>
        <c:axId val="17303102"/>
        <c:axId val="21510191"/>
      </c:lineChart>
      <c:catAx>
        <c:axId val="17303102"/>
        <c:scaling>
          <c:orientation val="minMax"/>
        </c:scaling>
        <c:axPos val="b"/>
        <c:delete val="0"/>
        <c:numFmt formatCode="General" sourceLinked="1"/>
        <c:majorTickMark val="in"/>
        <c:minorTickMark val="none"/>
        <c:tickLblPos val="none"/>
        <c:spPr>
          <a:ln w="3175">
            <a:solidFill>
              <a:srgbClr val="000000"/>
            </a:solidFill>
          </a:ln>
        </c:spPr>
        <c:crossAx val="21510191"/>
        <c:crosses val="autoZero"/>
        <c:auto val="0"/>
        <c:lblOffset val="100"/>
        <c:tickLblSkip val="1"/>
        <c:noMultiLvlLbl val="0"/>
      </c:catAx>
      <c:valAx>
        <c:axId val="21510191"/>
        <c:scaling>
          <c:orientation val="minMax"/>
          <c:max val="41"/>
          <c:min val="0"/>
        </c:scaling>
        <c:axPos val="l"/>
        <c:delete val="0"/>
        <c:numFmt formatCode="General" sourceLinked="1"/>
        <c:majorTickMark val="in"/>
        <c:minorTickMark val="none"/>
        <c:tickLblPos val="none"/>
        <c:spPr>
          <a:ln w="3175">
            <a:solidFill>
              <a:srgbClr val="000000"/>
            </a:solidFill>
          </a:ln>
        </c:spPr>
        <c:crossAx val="17303102"/>
        <c:crossesAt val="1"/>
        <c:crossBetween val="midCat"/>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'表38'!$D$7:$D$21</c:f>
              <c:numCache/>
            </c:numRef>
          </c:val>
          <c:smooth val="0"/>
        </c:ser>
        <c:ser>
          <c:idx val="1"/>
          <c:order val="1"/>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'表38'!$F$7:$F$21</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'表38'!$H$7:$H$21</c:f>
              <c:numCache/>
            </c:numRef>
          </c:val>
          <c:smooth val="0"/>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'表38'!$J$7:$J$21</c:f>
              <c:numCache/>
            </c:numRef>
          </c:val>
          <c:smooth val="0"/>
        </c:ser>
        <c:ser>
          <c:idx val="4"/>
          <c:order val="4"/>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'表38'!$L$7:$L$21</c:f>
              <c:numCache/>
            </c:numRef>
          </c:val>
          <c:smooth val="0"/>
        </c:ser>
        <c:marker val="1"/>
        <c:axId val="59373992"/>
        <c:axId val="64603881"/>
      </c:lineChart>
      <c:catAx>
        <c:axId val="59373992"/>
        <c:scaling>
          <c:orientation val="minMax"/>
        </c:scaling>
        <c:axPos val="b"/>
        <c:delete val="0"/>
        <c:numFmt formatCode="General" sourceLinked="1"/>
        <c:majorTickMark val="in"/>
        <c:minorTickMark val="none"/>
        <c:tickLblPos val="none"/>
        <c:spPr>
          <a:ln w="3175">
            <a:solidFill>
              <a:srgbClr val="000000"/>
            </a:solidFill>
          </a:ln>
        </c:spPr>
        <c:crossAx val="64603881"/>
        <c:crosses val="autoZero"/>
        <c:auto val="0"/>
        <c:lblOffset val="100"/>
        <c:tickLblSkip val="1"/>
        <c:noMultiLvlLbl val="0"/>
      </c:catAx>
      <c:valAx>
        <c:axId val="64603881"/>
        <c:scaling>
          <c:orientation val="minMax"/>
          <c:max val="41"/>
          <c:min val="0"/>
        </c:scaling>
        <c:axPos val="l"/>
        <c:delete val="0"/>
        <c:numFmt formatCode="General" sourceLinked="1"/>
        <c:majorTickMark val="in"/>
        <c:minorTickMark val="none"/>
        <c:tickLblPos val="none"/>
        <c:spPr>
          <a:ln w="3175">
            <a:solidFill>
              <a:srgbClr val="000000"/>
            </a:solidFill>
          </a:ln>
        </c:spPr>
        <c:crossAx val="59373992"/>
        <c:crossesAt val="1"/>
        <c:crossBetween val="midCat"/>
        <c:dispUnits/>
        <c:majorUnit val="5"/>
        <c:min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26.2611095112423</c:v>
              </c:pt>
              <c:pt idx="1">
                <c:v>26.154492776141</c:v>
              </c:pt>
              <c:pt idx="2">
                <c:v>27.1840848822063</c:v>
              </c:pt>
              <c:pt idx="3">
                <c:v>28.586799047588</c:v>
              </c:pt>
              <c:pt idx="4">
                <c:v>28.53082759303</c:v>
              </c:pt>
              <c:pt idx="5">
                <c:v>27.8184147003634</c:v>
              </c:pt>
              <c:pt idx="6">
                <c:v>29.4174715929256</c:v>
              </c:pt>
              <c:pt idx="7">
                <c:v>32.6689551505802</c:v>
              </c:pt>
              <c:pt idx="8">
                <c:v>35.8608572697889</c:v>
              </c:pt>
              <c:pt idx="9">
                <c:v>36.0311574256946</c:v>
              </c:pt>
              <c:pt idx="10">
                <c:v>36.9445395331232</c:v>
              </c:pt>
              <c:pt idx="11">
                <c:v>40.5232826162099</c:v>
              </c:pt>
              <c:pt idx="12">
                <c:v>39.9378089410848</c:v>
              </c:pt>
              <c:pt idx="13">
                <c:v>40.0586026652536</c:v>
              </c:pt>
              <c:pt idx="14">
                <c:v>38.5881695340018</c:v>
              </c:pt>
            </c:numLit>
          </c:val>
          <c:smooth val="0"/>
        </c:ser>
        <c:ser>
          <c:idx val="1"/>
          <c:order val="1"/>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20.0909063182981</c:v>
              </c:pt>
              <c:pt idx="1">
                <c:v>20.2781977502752</c:v>
              </c:pt>
              <c:pt idx="2">
                <c:v>21.4631961914661</c:v>
              </c:pt>
              <c:pt idx="3">
                <c:v>22.7796479949028</c:v>
              </c:pt>
              <c:pt idx="4">
                <c:v>23.9318861997749</c:v>
              </c:pt>
              <c:pt idx="5">
                <c:v>23.5438078350961</c:v>
              </c:pt>
              <c:pt idx="6">
                <c:v>25.4232074319814</c:v>
              </c:pt>
              <c:pt idx="7">
                <c:v>27.2381986096137</c:v>
              </c:pt>
              <c:pt idx="8">
                <c:v>27.211843457314</c:v>
              </c:pt>
              <c:pt idx="9">
                <c:v>29.6072116062478</c:v>
              </c:pt>
              <c:pt idx="10">
                <c:v>32.4143809154645</c:v>
              </c:pt>
              <c:pt idx="11">
                <c:v>34.8741429720168</c:v>
              </c:pt>
              <c:pt idx="12">
                <c:v>37.040765805462</c:v>
              </c:pt>
              <c:pt idx="13">
                <c:v>36.0688086832198</c:v>
              </c:pt>
              <c:pt idx="14">
                <c:v>37.5950916415824</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14.0012277999761</c:v>
              </c:pt>
              <c:pt idx="1">
                <c:v>13.3760410504026</c:v>
              </c:pt>
              <c:pt idx="2">
                <c:v>14.9137650006878</c:v>
              </c:pt>
              <c:pt idx="3">
                <c:v>13.8590831845596</c:v>
              </c:pt>
              <c:pt idx="4">
                <c:v>14.2219364093937</c:v>
              </c:pt>
              <c:pt idx="5">
                <c:v>13.368904692715</c:v>
              </c:pt>
              <c:pt idx="6">
                <c:v>13.3079038158474</c:v>
              </c:pt>
              <c:pt idx="7">
                <c:v>13.0375675163096</c:v>
              </c:pt>
              <c:pt idx="8">
                <c:v>13.308321253389</c:v>
              </c:pt>
              <c:pt idx="9">
                <c:v>13.3172630383091</c:v>
              </c:pt>
              <c:pt idx="10">
                <c:v>13.9010109195089</c:v>
              </c:pt>
              <c:pt idx="11">
                <c:v>15.523799471683</c:v>
              </c:pt>
              <c:pt idx="12">
                <c:v>14.1523256283682</c:v>
              </c:pt>
              <c:pt idx="13">
                <c:v>14.5578388919405</c:v>
              </c:pt>
              <c:pt idx="14">
                <c:v>13.8676234262817</c:v>
              </c:pt>
            </c:numLit>
          </c:val>
          <c:smooth val="0"/>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6.78420383694034</c:v>
              </c:pt>
              <c:pt idx="1">
                <c:v>7.84833979725785</c:v>
              </c:pt>
              <c:pt idx="2">
                <c:v>7.73306333369007</c:v>
              </c:pt>
              <c:pt idx="3">
                <c:v>8.1690511447017</c:v>
              </c:pt>
              <c:pt idx="4">
                <c:v>8.42495145991266</c:v>
              </c:pt>
              <c:pt idx="5">
                <c:v>9.05604631187495</c:v>
              </c:pt>
              <c:pt idx="6">
                <c:v>8.74573479789684</c:v>
              </c:pt>
              <c:pt idx="7">
                <c:v>9.79224495469584</c:v>
              </c:pt>
              <c:pt idx="8">
                <c:v>10.3416165155615</c:v>
              </c:pt>
              <c:pt idx="9">
                <c:v>11.3753539152385</c:v>
              </c:pt>
              <c:pt idx="10">
                <c:v>12.9876724885293</c:v>
              </c:pt>
              <c:pt idx="11">
                <c:v>14.0185712518819</c:v>
              </c:pt>
              <c:pt idx="12">
                <c:v>14.8900819548311</c:v>
              </c:pt>
              <c:pt idx="13">
                <c:v>15.7092559471583</c:v>
              </c:pt>
              <c:pt idx="14">
                <c:v>15.9247133462929</c:v>
              </c:pt>
            </c:numLit>
          </c:val>
          <c:smooth val="0"/>
        </c:ser>
        <c:ser>
          <c:idx val="4"/>
          <c:order val="4"/>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3.17065906325846</c:v>
              </c:pt>
              <c:pt idx="1">
                <c:v>3.47597790513069</c:v>
              </c:pt>
              <c:pt idx="2">
                <c:v>3.73830485136293</c:v>
              </c:pt>
              <c:pt idx="3">
                <c:v>3.98204643612698</c:v>
              </c:pt>
              <c:pt idx="4">
                <c:v>4.41537020318818</c:v>
              </c:pt>
              <c:pt idx="5">
                <c:v>3.69127125278112</c:v>
              </c:pt>
              <c:pt idx="6">
                <c:v>4.67574998935179</c:v>
              </c:pt>
              <c:pt idx="7">
                <c:v>5.13061110174198</c:v>
              </c:pt>
              <c:pt idx="8">
                <c:v>5.86830937169006</c:v>
              </c:pt>
              <c:pt idx="9">
                <c:v>6.34111557249136</c:v>
              </c:pt>
              <c:pt idx="10">
                <c:v>7.58070897713037</c:v>
              </c:pt>
              <c:pt idx="11">
                <c:v>8.53264912549867</c:v>
              </c:pt>
              <c:pt idx="12">
                <c:v>9.36590653473067</c:v>
              </c:pt>
              <c:pt idx="13">
                <c:v>9.60406784042178</c:v>
              </c:pt>
              <c:pt idx="14">
                <c:v>10.5159855393672</c:v>
              </c:pt>
            </c:numLit>
          </c:val>
          <c:smooth val="0"/>
        </c:ser>
        <c:marker val="1"/>
        <c:axId val="44564018"/>
        <c:axId val="65531843"/>
      </c:lineChart>
      <c:catAx>
        <c:axId val="44564018"/>
        <c:scaling>
          <c:orientation val="minMax"/>
        </c:scaling>
        <c:axPos val="b"/>
        <c:delete val="0"/>
        <c:numFmt formatCode="General" sourceLinked="1"/>
        <c:majorTickMark val="in"/>
        <c:minorTickMark val="none"/>
        <c:tickLblPos val="none"/>
        <c:spPr>
          <a:ln w="3175">
            <a:solidFill>
              <a:srgbClr val="000000"/>
            </a:solidFill>
          </a:ln>
        </c:spPr>
        <c:crossAx val="65531843"/>
        <c:crosses val="autoZero"/>
        <c:auto val="0"/>
        <c:lblOffset val="100"/>
        <c:tickLblSkip val="1"/>
        <c:noMultiLvlLbl val="0"/>
      </c:catAx>
      <c:valAx>
        <c:axId val="65531843"/>
        <c:scaling>
          <c:orientation val="minMax"/>
          <c:max val="41"/>
          <c:min val="0"/>
        </c:scaling>
        <c:axPos val="l"/>
        <c:delete val="0"/>
        <c:numFmt formatCode="General" sourceLinked="1"/>
        <c:majorTickMark val="in"/>
        <c:minorTickMark val="none"/>
        <c:tickLblPos val="none"/>
        <c:spPr>
          <a:ln w="3175">
            <a:solidFill>
              <a:srgbClr val="000000"/>
            </a:solidFill>
          </a:ln>
        </c:spPr>
        <c:crossAx val="44564018"/>
        <c:crossesAt val="1"/>
        <c:crossBetween val="midCat"/>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34.677126923242</c:v>
              </c:pt>
              <c:pt idx="1">
                <c:v>34.1161714759263</c:v>
              </c:pt>
              <c:pt idx="2">
                <c:v>34.427581795556</c:v>
              </c:pt>
              <c:pt idx="3">
                <c:v>35.8683072829071</c:v>
              </c:pt>
              <c:pt idx="4">
                <c:v>34.7607869738913</c:v>
              </c:pt>
              <c:pt idx="5">
                <c:v>33.4178780024446</c:v>
              </c:pt>
              <c:pt idx="6">
                <c:v>34.4937190600246</c:v>
              </c:pt>
              <c:pt idx="7">
                <c:v>37.883331809095</c:v>
              </c:pt>
              <c:pt idx="8">
                <c:v>40.9705174245911</c:v>
              </c:pt>
              <c:pt idx="9">
                <c:v>39.9886622728569</c:v>
              </c:pt>
              <c:pt idx="10">
                <c:v>40.4466595641689</c:v>
              </c:pt>
              <c:pt idx="11">
                <c:v>43.8452005598348</c:v>
              </c:pt>
              <c:pt idx="12">
                <c:v>42.4001818173739</c:v>
              </c:pt>
              <c:pt idx="13">
                <c:v>41.7654343125011</c:v>
              </c:pt>
              <c:pt idx="14">
                <c:v>39.2066322852934</c:v>
              </c:pt>
            </c:numLit>
          </c:val>
          <c:smooth val="0"/>
        </c:ser>
        <c:ser>
          <c:idx val="1"/>
          <c:order val="1"/>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28.1025609390367</c:v>
              </c:pt>
              <c:pt idx="1">
                <c:v>27.9663461392737</c:v>
              </c:pt>
              <c:pt idx="2">
                <c:v>28.5367895303456</c:v>
              </c:pt>
              <c:pt idx="3">
                <c:v>29.8923980810294</c:v>
              </c:pt>
              <c:pt idx="4">
                <c:v>30.6500368983568</c:v>
              </c:pt>
              <c:pt idx="5">
                <c:v>29.1988817061223</c:v>
              </c:pt>
              <c:pt idx="6">
                <c:v>30.9786837911586</c:v>
              </c:pt>
              <c:pt idx="7">
                <c:v>32.1711141888744</c:v>
              </c:pt>
              <c:pt idx="8">
                <c:v>31.4152153716452</c:v>
              </c:pt>
              <c:pt idx="9">
                <c:v>33.2793349603594</c:v>
              </c:pt>
              <c:pt idx="10">
                <c:v>35.8801935932101</c:v>
              </c:pt>
              <c:pt idx="11">
                <c:v>37.7090480930426</c:v>
              </c:pt>
              <c:pt idx="12">
                <c:v>39.1153684658703</c:v>
              </c:pt>
              <c:pt idx="13">
                <c:v>37.1900418225526</c:v>
              </c:pt>
              <c:pt idx="14">
                <c:v>37.8409466016027</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20.7852712881114</c:v>
              </c:pt>
              <c:pt idx="1">
                <c:v>19.1455737563694</c:v>
              </c:pt>
              <c:pt idx="2">
                <c:v>20.6884532646791</c:v>
              </c:pt>
              <c:pt idx="3">
                <c:v>18.7146152819521</c:v>
              </c:pt>
              <c:pt idx="4">
                <c:v>19.1516181080421</c:v>
              </c:pt>
              <c:pt idx="5">
                <c:v>17.4223690812458</c:v>
              </c:pt>
              <c:pt idx="6">
                <c:v>16.4779220367308</c:v>
              </c:pt>
              <c:pt idx="7">
                <c:v>16.1074242126356</c:v>
              </c:pt>
              <c:pt idx="8">
                <c:v>15.7661248990907</c:v>
              </c:pt>
              <c:pt idx="9">
                <c:v>15.642038729963</c:v>
              </c:pt>
              <c:pt idx="10">
                <c:v>15.6652214888296</c:v>
              </c:pt>
              <c:pt idx="11">
                <c:v>16.9512143539192</c:v>
              </c:pt>
              <c:pt idx="12">
                <c:v>15.3268199524493</c:v>
              </c:pt>
              <c:pt idx="13">
                <c:v>15.2664984066306</c:v>
              </c:pt>
              <c:pt idx="14">
                <c:v>14.094041721739</c:v>
              </c:pt>
            </c:numLit>
          </c:val>
          <c:smooth val="0"/>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10.0360900172049</c:v>
              </c:pt>
              <c:pt idx="1">
                <c:v>11.7220316058778</c:v>
              </c:pt>
              <c:pt idx="2">
                <c:v>10.9459621479933</c:v>
              </c:pt>
              <c:pt idx="3">
                <c:v>10.799016535078</c:v>
              </c:pt>
              <c:pt idx="4">
                <c:v>11.1147038703002</c:v>
              </c:pt>
              <c:pt idx="5">
                <c:v>11.7073796411305</c:v>
              </c:pt>
              <c:pt idx="6">
                <c:v>11.0530183747412</c:v>
              </c:pt>
              <c:pt idx="7">
                <c:v>11.8418149360628</c:v>
              </c:pt>
              <c:pt idx="8">
                <c:v>12.0911740950496</c:v>
              </c:pt>
              <c:pt idx="9">
                <c:v>13.1124524530349</c:v>
              </c:pt>
              <c:pt idx="10">
                <c:v>14.7228033287444</c:v>
              </c:pt>
              <c:pt idx="11">
                <c:v>15.5812385741003</c:v>
              </c:pt>
              <c:pt idx="12">
                <c:v>15.965633137246</c:v>
              </c:pt>
              <c:pt idx="13">
                <c:v>16.4967109413508</c:v>
              </c:pt>
              <c:pt idx="14">
                <c:v>16.3395407536649</c:v>
              </c:pt>
            </c:numLit>
          </c:val>
          <c:smooth val="0"/>
        </c:ser>
        <c:ser>
          <c:idx val="4"/>
          <c:order val="4"/>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4.46024418397107</c:v>
              </c:pt>
              <c:pt idx="1">
                <c:v>4.67812367138627</c:v>
              </c:pt>
              <c:pt idx="2">
                <c:v>4.89067594151686</c:v>
              </c:pt>
              <c:pt idx="3">
                <c:v>5.31169423543789</c:v>
              </c:pt>
              <c:pt idx="4">
                <c:v>5.61339577353876</c:v>
              </c:pt>
              <c:pt idx="5">
                <c:v>4.59595578448011</c:v>
              </c:pt>
              <c:pt idx="6">
                <c:v>5.53341186506215</c:v>
              </c:pt>
              <c:pt idx="7">
                <c:v>6.00621267634273</c:v>
              </c:pt>
              <c:pt idx="8">
                <c:v>6.68706299424903</c:v>
              </c:pt>
              <c:pt idx="9">
                <c:v>7.02719523898079</c:v>
              </c:pt>
              <c:pt idx="10">
                <c:v>8.39391899052217</c:v>
              </c:pt>
              <c:pt idx="11">
                <c:v>9.30729112081693</c:v>
              </c:pt>
              <c:pt idx="12">
                <c:v>9.98563124015077</c:v>
              </c:pt>
              <c:pt idx="13">
                <c:v>9.8990783308653</c:v>
              </c:pt>
              <c:pt idx="14">
                <c:v>10.6568574115704</c:v>
              </c:pt>
            </c:numLit>
          </c:val>
          <c:smooth val="0"/>
        </c:ser>
        <c:marker val="1"/>
        <c:axId val="52915676"/>
        <c:axId val="6479037"/>
      </c:lineChart>
      <c:catAx>
        <c:axId val="52915676"/>
        <c:scaling>
          <c:orientation val="minMax"/>
        </c:scaling>
        <c:axPos val="b"/>
        <c:delete val="0"/>
        <c:numFmt formatCode="General" sourceLinked="1"/>
        <c:majorTickMark val="in"/>
        <c:minorTickMark val="none"/>
        <c:tickLblPos val="none"/>
        <c:spPr>
          <a:ln w="3175">
            <a:solidFill>
              <a:srgbClr val="000000"/>
            </a:solidFill>
          </a:ln>
        </c:spPr>
        <c:crossAx val="6479037"/>
        <c:crosses val="autoZero"/>
        <c:auto val="0"/>
        <c:lblOffset val="100"/>
        <c:tickLblSkip val="1"/>
        <c:noMultiLvlLbl val="0"/>
      </c:catAx>
      <c:valAx>
        <c:axId val="6479037"/>
        <c:scaling>
          <c:orientation val="minMax"/>
          <c:max val="41"/>
          <c:min val="0"/>
        </c:scaling>
        <c:axPos val="l"/>
        <c:delete val="0"/>
        <c:numFmt formatCode="General" sourceLinked="1"/>
        <c:majorTickMark val="in"/>
        <c:minorTickMark val="none"/>
        <c:tickLblPos val="none"/>
        <c:spPr>
          <a:ln w="3175">
            <a:solidFill>
              <a:srgbClr val="000000"/>
            </a:solidFill>
          </a:ln>
        </c:spPr>
        <c:crossAx val="52915676"/>
        <c:crossesAt val="1"/>
        <c:crossBetween val="midCat"/>
        <c:dispUnits/>
        <c:majorUnit val="5"/>
        <c:min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35</xdr:row>
      <xdr:rowOff>0</xdr:rowOff>
    </xdr:from>
    <xdr:to>
      <xdr:col>2</xdr:col>
      <xdr:colOff>200025</xdr:colOff>
      <xdr:row>35</xdr:row>
      <xdr:rowOff>142875</xdr:rowOff>
    </xdr:to>
    <xdr:pic>
      <xdr:nvPicPr>
        <xdr:cNvPr id="1" name="Picture 1" hidden="1"/>
        <xdr:cNvPicPr preferRelativeResize="1">
          <a:picLocks noChangeAspect="1"/>
        </xdr:cNvPicPr>
      </xdr:nvPicPr>
      <xdr:blipFill>
        <a:blip r:embed="rId1"/>
        <a:stretch>
          <a:fillRect/>
        </a:stretch>
      </xdr:blipFill>
      <xdr:spPr>
        <a:xfrm>
          <a:off x="2438400" y="8829675"/>
          <a:ext cx="200025" cy="142875"/>
        </a:xfrm>
        <a:prstGeom prst="rect">
          <a:avLst/>
        </a:prstGeom>
        <a:noFill/>
        <a:ln w="9525" cmpd="sng">
          <a:noFill/>
        </a:ln>
      </xdr:spPr>
    </xdr:pic>
    <xdr:clientData/>
  </xdr:twoCellAnchor>
  <xdr:twoCellAnchor editAs="oneCell">
    <xdr:from>
      <xdr:col>2</xdr:col>
      <xdr:colOff>0</xdr:colOff>
      <xdr:row>34</xdr:row>
      <xdr:rowOff>0</xdr:rowOff>
    </xdr:from>
    <xdr:to>
      <xdr:col>2</xdr:col>
      <xdr:colOff>200025</xdr:colOff>
      <xdr:row>34</xdr:row>
      <xdr:rowOff>142875</xdr:rowOff>
    </xdr:to>
    <xdr:pic>
      <xdr:nvPicPr>
        <xdr:cNvPr id="2" name="Picture 2" hidden="1"/>
        <xdr:cNvPicPr preferRelativeResize="1">
          <a:picLocks noChangeAspect="1"/>
        </xdr:cNvPicPr>
      </xdr:nvPicPr>
      <xdr:blipFill>
        <a:blip r:embed="rId1"/>
        <a:stretch>
          <a:fillRect/>
        </a:stretch>
      </xdr:blipFill>
      <xdr:spPr>
        <a:xfrm>
          <a:off x="2438400" y="8620125"/>
          <a:ext cx="200025" cy="142875"/>
        </a:xfrm>
        <a:prstGeom prst="rect">
          <a:avLst/>
        </a:prstGeom>
        <a:noFill/>
        <a:ln w="9525" cmpd="sng">
          <a:noFill/>
        </a:ln>
      </xdr:spPr>
    </xdr:pic>
    <xdr:clientData/>
  </xdr:twoCellAnchor>
  <xdr:twoCellAnchor editAs="oneCell">
    <xdr:from>
      <xdr:col>2</xdr:col>
      <xdr:colOff>0</xdr:colOff>
      <xdr:row>34</xdr:row>
      <xdr:rowOff>0</xdr:rowOff>
    </xdr:from>
    <xdr:to>
      <xdr:col>2</xdr:col>
      <xdr:colOff>200025</xdr:colOff>
      <xdr:row>34</xdr:row>
      <xdr:rowOff>142875</xdr:rowOff>
    </xdr:to>
    <xdr:pic>
      <xdr:nvPicPr>
        <xdr:cNvPr id="3" name="Picture 3" hidden="1"/>
        <xdr:cNvPicPr preferRelativeResize="1">
          <a:picLocks noChangeAspect="1"/>
        </xdr:cNvPicPr>
      </xdr:nvPicPr>
      <xdr:blipFill>
        <a:blip r:embed="rId1"/>
        <a:stretch>
          <a:fillRect/>
        </a:stretch>
      </xdr:blipFill>
      <xdr:spPr>
        <a:xfrm>
          <a:off x="2438400" y="8620125"/>
          <a:ext cx="200025" cy="142875"/>
        </a:xfrm>
        <a:prstGeom prst="rect">
          <a:avLst/>
        </a:prstGeom>
        <a:noFill/>
        <a:ln w="9525" cmpd="sng">
          <a:noFill/>
        </a:ln>
      </xdr:spPr>
    </xdr:pic>
    <xdr:clientData/>
  </xdr:twoCellAnchor>
  <xdr:twoCellAnchor editAs="oneCell">
    <xdr:from>
      <xdr:col>2</xdr:col>
      <xdr:colOff>0</xdr:colOff>
      <xdr:row>35</xdr:row>
      <xdr:rowOff>0</xdr:rowOff>
    </xdr:from>
    <xdr:to>
      <xdr:col>2</xdr:col>
      <xdr:colOff>200025</xdr:colOff>
      <xdr:row>35</xdr:row>
      <xdr:rowOff>142875</xdr:rowOff>
    </xdr:to>
    <xdr:pic>
      <xdr:nvPicPr>
        <xdr:cNvPr id="4" name="Picture 4" hidden="1"/>
        <xdr:cNvPicPr preferRelativeResize="1">
          <a:picLocks noChangeAspect="1"/>
        </xdr:cNvPicPr>
      </xdr:nvPicPr>
      <xdr:blipFill>
        <a:blip r:embed="rId1"/>
        <a:stretch>
          <a:fillRect/>
        </a:stretch>
      </xdr:blipFill>
      <xdr:spPr>
        <a:xfrm>
          <a:off x="2438400" y="8829675"/>
          <a:ext cx="200025" cy="142875"/>
        </a:xfrm>
        <a:prstGeom prst="rect">
          <a:avLst/>
        </a:prstGeom>
        <a:noFill/>
        <a:ln w="9525" cmpd="sng">
          <a:noFill/>
        </a:ln>
      </xdr:spPr>
    </xdr:pic>
    <xdr:clientData/>
  </xdr:twoCellAnchor>
  <xdr:twoCellAnchor editAs="oneCell">
    <xdr:from>
      <xdr:col>2</xdr:col>
      <xdr:colOff>0</xdr:colOff>
      <xdr:row>34</xdr:row>
      <xdr:rowOff>0</xdr:rowOff>
    </xdr:from>
    <xdr:to>
      <xdr:col>2</xdr:col>
      <xdr:colOff>200025</xdr:colOff>
      <xdr:row>34</xdr:row>
      <xdr:rowOff>142875</xdr:rowOff>
    </xdr:to>
    <xdr:pic>
      <xdr:nvPicPr>
        <xdr:cNvPr id="5" name="Picture 5" hidden="1"/>
        <xdr:cNvPicPr preferRelativeResize="1">
          <a:picLocks noChangeAspect="1"/>
        </xdr:cNvPicPr>
      </xdr:nvPicPr>
      <xdr:blipFill>
        <a:blip r:embed="rId1"/>
        <a:stretch>
          <a:fillRect/>
        </a:stretch>
      </xdr:blipFill>
      <xdr:spPr>
        <a:xfrm>
          <a:off x="2438400" y="8620125"/>
          <a:ext cx="200025" cy="142875"/>
        </a:xfrm>
        <a:prstGeom prst="rect">
          <a:avLst/>
        </a:prstGeom>
        <a:noFill/>
        <a:ln w="9525" cmpd="sng">
          <a:noFill/>
        </a:ln>
      </xdr:spPr>
    </xdr:pic>
    <xdr:clientData/>
  </xdr:twoCellAnchor>
  <xdr:twoCellAnchor editAs="oneCell">
    <xdr:from>
      <xdr:col>2</xdr:col>
      <xdr:colOff>0</xdr:colOff>
      <xdr:row>34</xdr:row>
      <xdr:rowOff>0</xdr:rowOff>
    </xdr:from>
    <xdr:to>
      <xdr:col>2</xdr:col>
      <xdr:colOff>200025</xdr:colOff>
      <xdr:row>34</xdr:row>
      <xdr:rowOff>142875</xdr:rowOff>
    </xdr:to>
    <xdr:pic>
      <xdr:nvPicPr>
        <xdr:cNvPr id="6" name="Picture 6" hidden="1"/>
        <xdr:cNvPicPr preferRelativeResize="1">
          <a:picLocks noChangeAspect="1"/>
        </xdr:cNvPicPr>
      </xdr:nvPicPr>
      <xdr:blipFill>
        <a:blip r:embed="rId1"/>
        <a:stretch>
          <a:fillRect/>
        </a:stretch>
      </xdr:blipFill>
      <xdr:spPr>
        <a:xfrm>
          <a:off x="2438400" y="8620125"/>
          <a:ext cx="200025"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29</xdr:row>
      <xdr:rowOff>0</xdr:rowOff>
    </xdr:from>
    <xdr:to>
      <xdr:col>1</xdr:col>
      <xdr:colOff>209550</xdr:colOff>
      <xdr:row>29</xdr:row>
      <xdr:rowOff>161925</xdr:rowOff>
    </xdr:to>
    <xdr:pic>
      <xdr:nvPicPr>
        <xdr:cNvPr id="1" name="Picture 1" hidden="1"/>
        <xdr:cNvPicPr preferRelativeResize="1">
          <a:picLocks noChangeAspect="1"/>
        </xdr:cNvPicPr>
      </xdr:nvPicPr>
      <xdr:blipFill>
        <a:blip r:embed="rId1"/>
        <a:stretch>
          <a:fillRect/>
        </a:stretch>
      </xdr:blipFill>
      <xdr:spPr>
        <a:xfrm>
          <a:off x="942975" y="9991725"/>
          <a:ext cx="20955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42</xdr:row>
      <xdr:rowOff>0</xdr:rowOff>
    </xdr:from>
    <xdr:to>
      <xdr:col>1</xdr:col>
      <xdr:colOff>180975</xdr:colOff>
      <xdr:row>42</xdr:row>
      <xdr:rowOff>133350</xdr:rowOff>
    </xdr:to>
    <xdr:pic>
      <xdr:nvPicPr>
        <xdr:cNvPr id="1" name="Picture 1" hidden="1"/>
        <xdr:cNvPicPr preferRelativeResize="1">
          <a:picLocks noChangeAspect="1"/>
        </xdr:cNvPicPr>
      </xdr:nvPicPr>
      <xdr:blipFill>
        <a:blip r:embed="rId1"/>
        <a:stretch>
          <a:fillRect/>
        </a:stretch>
      </xdr:blipFill>
      <xdr:spPr>
        <a:xfrm>
          <a:off x="971550" y="8391525"/>
          <a:ext cx="180975" cy="133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43</xdr:row>
      <xdr:rowOff>0</xdr:rowOff>
    </xdr:from>
    <xdr:to>
      <xdr:col>1</xdr:col>
      <xdr:colOff>180975</xdr:colOff>
      <xdr:row>43</xdr:row>
      <xdr:rowOff>133350</xdr:rowOff>
    </xdr:to>
    <xdr:pic>
      <xdr:nvPicPr>
        <xdr:cNvPr id="1" name="Picture 1" hidden="1"/>
        <xdr:cNvPicPr preferRelativeResize="1">
          <a:picLocks noChangeAspect="1"/>
        </xdr:cNvPicPr>
      </xdr:nvPicPr>
      <xdr:blipFill>
        <a:blip r:embed="rId1"/>
        <a:stretch>
          <a:fillRect/>
        </a:stretch>
      </xdr:blipFill>
      <xdr:spPr>
        <a:xfrm>
          <a:off x="971550" y="8601075"/>
          <a:ext cx="180975" cy="133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42</xdr:row>
      <xdr:rowOff>0</xdr:rowOff>
    </xdr:from>
    <xdr:to>
      <xdr:col>2</xdr:col>
      <xdr:colOff>200025</xdr:colOff>
      <xdr:row>42</xdr:row>
      <xdr:rowOff>142875</xdr:rowOff>
    </xdr:to>
    <xdr:pic>
      <xdr:nvPicPr>
        <xdr:cNvPr id="1" name="Picture 1" hidden="1"/>
        <xdr:cNvPicPr preferRelativeResize="1">
          <a:picLocks noChangeAspect="1"/>
        </xdr:cNvPicPr>
      </xdr:nvPicPr>
      <xdr:blipFill>
        <a:blip r:embed="rId1"/>
        <a:stretch>
          <a:fillRect/>
        </a:stretch>
      </xdr:blipFill>
      <xdr:spPr>
        <a:xfrm>
          <a:off x="1219200" y="8277225"/>
          <a:ext cx="200025" cy="142875"/>
        </a:xfrm>
        <a:prstGeom prst="rect">
          <a:avLst/>
        </a:prstGeom>
        <a:noFill/>
        <a:ln w="9525" cmpd="sng">
          <a:noFill/>
        </a:ln>
      </xdr:spPr>
    </xdr:pic>
    <xdr:clientData/>
  </xdr:twoCellAnchor>
  <xdr:twoCellAnchor editAs="oneCell">
    <xdr:from>
      <xdr:col>2</xdr:col>
      <xdr:colOff>0</xdr:colOff>
      <xdr:row>42</xdr:row>
      <xdr:rowOff>0</xdr:rowOff>
    </xdr:from>
    <xdr:to>
      <xdr:col>2</xdr:col>
      <xdr:colOff>200025</xdr:colOff>
      <xdr:row>42</xdr:row>
      <xdr:rowOff>142875</xdr:rowOff>
    </xdr:to>
    <xdr:pic>
      <xdr:nvPicPr>
        <xdr:cNvPr id="2" name="Picture 2" hidden="1"/>
        <xdr:cNvPicPr preferRelativeResize="1">
          <a:picLocks noChangeAspect="1"/>
        </xdr:cNvPicPr>
      </xdr:nvPicPr>
      <xdr:blipFill>
        <a:blip r:embed="rId1"/>
        <a:stretch>
          <a:fillRect/>
        </a:stretch>
      </xdr:blipFill>
      <xdr:spPr>
        <a:xfrm>
          <a:off x="1219200" y="8277225"/>
          <a:ext cx="200025"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42</xdr:row>
      <xdr:rowOff>0</xdr:rowOff>
    </xdr:from>
    <xdr:to>
      <xdr:col>1</xdr:col>
      <xdr:colOff>190500</xdr:colOff>
      <xdr:row>42</xdr:row>
      <xdr:rowOff>142875</xdr:rowOff>
    </xdr:to>
    <xdr:pic>
      <xdr:nvPicPr>
        <xdr:cNvPr id="1" name="Picture 101" hidden="1"/>
        <xdr:cNvPicPr preferRelativeResize="1">
          <a:picLocks noChangeAspect="1"/>
        </xdr:cNvPicPr>
      </xdr:nvPicPr>
      <xdr:blipFill>
        <a:blip r:embed="rId1"/>
        <a:stretch>
          <a:fillRect/>
        </a:stretch>
      </xdr:blipFill>
      <xdr:spPr>
        <a:xfrm>
          <a:off x="971550" y="8181975"/>
          <a:ext cx="190500" cy="142875"/>
        </a:xfrm>
        <a:prstGeom prst="rect">
          <a:avLst/>
        </a:prstGeom>
        <a:noFill/>
        <a:ln w="9525" cmpd="sng">
          <a:noFill/>
        </a:ln>
      </xdr:spPr>
    </xdr:pic>
    <xdr:clientData/>
  </xdr:twoCellAnchor>
  <xdr:twoCellAnchor editAs="oneCell">
    <xdr:from>
      <xdr:col>3</xdr:col>
      <xdr:colOff>0</xdr:colOff>
      <xdr:row>42</xdr:row>
      <xdr:rowOff>0</xdr:rowOff>
    </xdr:from>
    <xdr:to>
      <xdr:col>3</xdr:col>
      <xdr:colOff>200025</xdr:colOff>
      <xdr:row>42</xdr:row>
      <xdr:rowOff>142875</xdr:rowOff>
    </xdr:to>
    <xdr:pic>
      <xdr:nvPicPr>
        <xdr:cNvPr id="2" name="Picture 472" hidden="1"/>
        <xdr:cNvPicPr preferRelativeResize="1">
          <a:picLocks noChangeAspect="1"/>
        </xdr:cNvPicPr>
      </xdr:nvPicPr>
      <xdr:blipFill>
        <a:blip r:embed="rId1"/>
        <a:stretch>
          <a:fillRect/>
        </a:stretch>
      </xdr:blipFill>
      <xdr:spPr>
        <a:xfrm>
          <a:off x="2276475" y="8181975"/>
          <a:ext cx="200025" cy="142875"/>
        </a:xfrm>
        <a:prstGeom prst="rect">
          <a:avLst/>
        </a:prstGeom>
        <a:noFill/>
        <a:ln w="9525" cmpd="sng">
          <a:noFill/>
        </a:ln>
      </xdr:spPr>
    </xdr:pic>
    <xdr:clientData/>
  </xdr:twoCellAnchor>
  <xdr:twoCellAnchor>
    <xdr:from>
      <xdr:col>1</xdr:col>
      <xdr:colOff>247650</xdr:colOff>
      <xdr:row>36</xdr:row>
      <xdr:rowOff>0</xdr:rowOff>
    </xdr:from>
    <xdr:to>
      <xdr:col>3</xdr:col>
      <xdr:colOff>695325</xdr:colOff>
      <xdr:row>36</xdr:row>
      <xdr:rowOff>0</xdr:rowOff>
    </xdr:to>
    <xdr:graphicFrame>
      <xdr:nvGraphicFramePr>
        <xdr:cNvPr id="3" name="Chart 1"/>
        <xdr:cNvGraphicFramePr/>
      </xdr:nvGraphicFramePr>
      <xdr:xfrm>
        <a:off x="1219200" y="6867525"/>
        <a:ext cx="1752600" cy="0"/>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36</xdr:row>
      <xdr:rowOff>0</xdr:rowOff>
    </xdr:from>
    <xdr:to>
      <xdr:col>6</xdr:col>
      <xdr:colOff>133350</xdr:colOff>
      <xdr:row>36</xdr:row>
      <xdr:rowOff>0</xdr:rowOff>
    </xdr:to>
    <xdr:graphicFrame>
      <xdr:nvGraphicFramePr>
        <xdr:cNvPr id="4" name="Chart 2"/>
        <xdr:cNvGraphicFramePr/>
      </xdr:nvGraphicFramePr>
      <xdr:xfrm>
        <a:off x="3476625" y="6867525"/>
        <a:ext cx="2105025"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42</xdr:row>
      <xdr:rowOff>0</xdr:rowOff>
    </xdr:from>
    <xdr:to>
      <xdr:col>1</xdr:col>
      <xdr:colOff>180975</xdr:colOff>
      <xdr:row>42</xdr:row>
      <xdr:rowOff>142875</xdr:rowOff>
    </xdr:to>
    <xdr:pic>
      <xdr:nvPicPr>
        <xdr:cNvPr id="1" name="Picture 101" hidden="1"/>
        <xdr:cNvPicPr preferRelativeResize="1">
          <a:picLocks noChangeAspect="1"/>
        </xdr:cNvPicPr>
      </xdr:nvPicPr>
      <xdr:blipFill>
        <a:blip r:embed="rId1"/>
        <a:stretch>
          <a:fillRect/>
        </a:stretch>
      </xdr:blipFill>
      <xdr:spPr>
        <a:xfrm>
          <a:off x="971550" y="8153400"/>
          <a:ext cx="180975" cy="142875"/>
        </a:xfrm>
        <a:prstGeom prst="rect">
          <a:avLst/>
        </a:prstGeom>
        <a:noFill/>
        <a:ln w="9525" cmpd="sng">
          <a:noFill/>
        </a:ln>
      </xdr:spPr>
    </xdr:pic>
    <xdr:clientData/>
  </xdr:twoCellAnchor>
  <xdr:twoCellAnchor editAs="oneCell">
    <xdr:from>
      <xdr:col>1</xdr:col>
      <xdr:colOff>0</xdr:colOff>
      <xdr:row>42</xdr:row>
      <xdr:rowOff>0</xdr:rowOff>
    </xdr:from>
    <xdr:to>
      <xdr:col>1</xdr:col>
      <xdr:colOff>180975</xdr:colOff>
      <xdr:row>42</xdr:row>
      <xdr:rowOff>19050</xdr:rowOff>
    </xdr:to>
    <xdr:pic>
      <xdr:nvPicPr>
        <xdr:cNvPr id="2" name="Picture 472" hidden="1"/>
        <xdr:cNvPicPr preferRelativeResize="1">
          <a:picLocks noChangeAspect="1"/>
        </xdr:cNvPicPr>
      </xdr:nvPicPr>
      <xdr:blipFill>
        <a:blip r:embed="rId1"/>
        <a:stretch>
          <a:fillRect/>
        </a:stretch>
      </xdr:blipFill>
      <xdr:spPr>
        <a:xfrm>
          <a:off x="971550" y="8153400"/>
          <a:ext cx="180975" cy="19050"/>
        </a:xfrm>
        <a:prstGeom prst="rect">
          <a:avLst/>
        </a:prstGeom>
        <a:noFill/>
        <a:ln w="9525" cmpd="sng">
          <a:noFill/>
        </a:ln>
      </xdr:spPr>
    </xdr:pic>
    <xdr:clientData/>
  </xdr:twoCellAnchor>
  <xdr:twoCellAnchor>
    <xdr:from>
      <xdr:col>1</xdr:col>
      <xdr:colOff>247650</xdr:colOff>
      <xdr:row>36</xdr:row>
      <xdr:rowOff>0</xdr:rowOff>
    </xdr:from>
    <xdr:to>
      <xdr:col>3</xdr:col>
      <xdr:colOff>695325</xdr:colOff>
      <xdr:row>36</xdr:row>
      <xdr:rowOff>0</xdr:rowOff>
    </xdr:to>
    <xdr:graphicFrame>
      <xdr:nvGraphicFramePr>
        <xdr:cNvPr id="3" name="Chart 1"/>
        <xdr:cNvGraphicFramePr/>
      </xdr:nvGraphicFramePr>
      <xdr:xfrm>
        <a:off x="1219200" y="6867525"/>
        <a:ext cx="1752600" cy="0"/>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36</xdr:row>
      <xdr:rowOff>0</xdr:rowOff>
    </xdr:from>
    <xdr:to>
      <xdr:col>6</xdr:col>
      <xdr:colOff>133350</xdr:colOff>
      <xdr:row>36</xdr:row>
      <xdr:rowOff>0</xdr:rowOff>
    </xdr:to>
    <xdr:graphicFrame>
      <xdr:nvGraphicFramePr>
        <xdr:cNvPr id="4" name="Chart 2"/>
        <xdr:cNvGraphicFramePr/>
      </xdr:nvGraphicFramePr>
      <xdr:xfrm>
        <a:off x="3476625" y="6867525"/>
        <a:ext cx="210502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0</xdr:rowOff>
    </xdr:from>
    <xdr:to>
      <xdr:col>3</xdr:col>
      <xdr:colOff>180975</xdr:colOff>
      <xdr:row>40</xdr:row>
      <xdr:rowOff>152400</xdr:rowOff>
    </xdr:to>
    <xdr:pic>
      <xdr:nvPicPr>
        <xdr:cNvPr id="1" name="Picture 1" hidden="1"/>
        <xdr:cNvPicPr preferRelativeResize="1">
          <a:picLocks noChangeAspect="1"/>
        </xdr:cNvPicPr>
      </xdr:nvPicPr>
      <xdr:blipFill>
        <a:blip r:embed="rId1"/>
        <a:stretch>
          <a:fillRect/>
        </a:stretch>
      </xdr:blipFill>
      <xdr:spPr>
        <a:xfrm>
          <a:off x="1771650" y="9001125"/>
          <a:ext cx="180975"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8</xdr:row>
      <xdr:rowOff>0</xdr:rowOff>
    </xdr:from>
    <xdr:to>
      <xdr:col>20</xdr:col>
      <xdr:colOff>200025</xdr:colOff>
      <xdr:row>8</xdr:row>
      <xdr:rowOff>142875</xdr:rowOff>
    </xdr:to>
    <xdr:pic>
      <xdr:nvPicPr>
        <xdr:cNvPr id="1" name="Picture 1" hidden="1"/>
        <xdr:cNvPicPr preferRelativeResize="1">
          <a:picLocks noChangeAspect="1"/>
        </xdr:cNvPicPr>
      </xdr:nvPicPr>
      <xdr:blipFill>
        <a:blip r:embed="rId1"/>
        <a:stretch>
          <a:fillRect/>
        </a:stretch>
      </xdr:blipFill>
      <xdr:spPr>
        <a:xfrm>
          <a:off x="13916025" y="1590675"/>
          <a:ext cx="200025"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7515;&#22240;&#25688;&#35201;\88&#24180;\FCANC_D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
      <sheetName val="圖"/>
    </sheetNames>
    <sheetDataSet>
      <sheetData sheetId="0">
        <row r="1">
          <cell r="A1" t="str">
            <v>表 32.  臺灣地區歷年女性每十萬人口死亡率按主要癌症分</v>
          </cell>
        </row>
        <row r="2">
          <cell r="J2" t="str">
            <v> </v>
          </cell>
          <cell r="R2" t="str">
            <v> </v>
          </cell>
        </row>
        <row r="3">
          <cell r="A3" t="str">
            <v>年   別</v>
          </cell>
          <cell r="B3" t="str">
            <v>肺      癌</v>
          </cell>
          <cell r="F3" t="str">
            <v>肝      癌</v>
          </cell>
          <cell r="J3" t="str">
            <v>子  宮  頸  癌</v>
          </cell>
          <cell r="M3" t="str">
            <v>結  腸  直  腸  癌</v>
          </cell>
          <cell r="P3" t="str">
            <v>女  性  乳  癌</v>
          </cell>
        </row>
        <row r="4">
          <cell r="B4" t="str">
            <v> 死亡率</v>
          </cell>
          <cell r="D4" t="str">
            <v>標準化死亡率</v>
          </cell>
          <cell r="F4" t="str">
            <v> 死亡率</v>
          </cell>
          <cell r="H4" t="str">
            <v>標準化死亡率</v>
          </cell>
          <cell r="J4" t="str">
            <v>死亡率</v>
          </cell>
          <cell r="K4" t="str">
            <v>標準化死亡率</v>
          </cell>
          <cell r="M4" t="str">
            <v>死亡率</v>
          </cell>
          <cell r="O4" t="str">
            <v>標準化死亡率</v>
          </cell>
          <cell r="P4" t="str">
            <v>死亡率</v>
          </cell>
          <cell r="R4" t="str">
            <v>標準化死亡率</v>
          </cell>
        </row>
        <row r="6">
          <cell r="A6" t="str">
            <v>民國70年</v>
          </cell>
          <cell r="B6">
            <v>7.5100516693879955</v>
          </cell>
          <cell r="D6">
            <v>7.510051669387997</v>
          </cell>
          <cell r="F6">
            <v>6.754396315657004</v>
          </cell>
          <cell r="H6">
            <v>6.754396315657007</v>
          </cell>
          <cell r="J6">
            <v>8.800478504220917</v>
          </cell>
          <cell r="K6">
            <v>8.800478504220921</v>
          </cell>
          <cell r="M6">
            <v>5.789482556277433</v>
          </cell>
          <cell r="O6">
            <v>5.789482556277434</v>
          </cell>
          <cell r="P6">
            <v>3.9177823724206724</v>
          </cell>
          <cell r="R6">
            <v>3.917782372420674</v>
          </cell>
        </row>
        <row r="7">
          <cell r="A7" t="str">
            <v>民國71年</v>
          </cell>
          <cell r="B7">
            <v>7.777168832300292</v>
          </cell>
          <cell r="D7">
            <v>7.639413541651968</v>
          </cell>
          <cell r="F7">
            <v>6.431558975685286</v>
          </cell>
          <cell r="H7">
            <v>6.321896357123648</v>
          </cell>
          <cell r="J7">
            <v>9.806987090583947</v>
          </cell>
          <cell r="K7">
            <v>9.651053178726448</v>
          </cell>
          <cell r="M7">
            <v>6.180682561740116</v>
          </cell>
          <cell r="O7">
            <v>6.054601034518725</v>
          </cell>
          <cell r="P7">
            <v>3.911391362872435</v>
          </cell>
          <cell r="R7">
            <v>3.8502927461615837</v>
          </cell>
        </row>
        <row r="8">
          <cell r="A8" t="str">
            <v>民國72年</v>
          </cell>
          <cell r="B8">
            <v>7.86769539959487</v>
          </cell>
          <cell r="D8">
            <v>7.578947342867483</v>
          </cell>
          <cell r="F8">
            <v>7.094374911600503</v>
          </cell>
          <cell r="H8">
            <v>6.849343453093266</v>
          </cell>
          <cell r="J8">
            <v>9.10052516306415</v>
          </cell>
          <cell r="K8">
            <v>8.8083723228699</v>
          </cell>
          <cell r="M8">
            <v>5.525318849003234</v>
          </cell>
          <cell r="O8">
            <v>5.295446676136607</v>
          </cell>
          <cell r="P8">
            <v>4.348526802055284</v>
          </cell>
          <cell r="R8">
            <v>4.213702713387731</v>
          </cell>
        </row>
        <row r="9">
          <cell r="A9" t="str">
            <v>民國73年</v>
          </cell>
          <cell r="B9">
            <v>7.600466529652355</v>
          </cell>
          <cell r="D9">
            <v>7.150879974140451</v>
          </cell>
          <cell r="F9">
            <v>7.898307743441344</v>
          </cell>
          <cell r="H9">
            <v>7.450294619850521</v>
          </cell>
          <cell r="J9">
            <v>9.18895300319363</v>
          </cell>
          <cell r="K9">
            <v>8.72402728892683</v>
          </cell>
          <cell r="M9">
            <v>6.111260460707408</v>
          </cell>
          <cell r="O9">
            <v>5.734325955836685</v>
          </cell>
          <cell r="P9">
            <v>4.324213177973473</v>
          </cell>
          <cell r="R9">
            <v>4.134104623776898</v>
          </cell>
        </row>
        <row r="10">
          <cell r="A10" t="str">
            <v>民國74年</v>
          </cell>
          <cell r="B10">
            <v>8.45611731612836</v>
          </cell>
          <cell r="D10">
            <v>7.731725553581843</v>
          </cell>
          <cell r="F10">
            <v>7.2822604136323905</v>
          </cell>
          <cell r="H10">
            <v>6.697479238801723</v>
          </cell>
          <cell r="J10">
            <v>9.988652716609206</v>
          </cell>
          <cell r="K10">
            <v>9.260206796540272</v>
          </cell>
          <cell r="M10">
            <v>5.749725013151545</v>
          </cell>
          <cell r="O10">
            <v>5.200833637869138</v>
          </cell>
          <cell r="P10">
            <v>4.901939472460013</v>
          </cell>
          <cell r="R10">
            <v>4.543907130702692</v>
          </cell>
        </row>
        <row r="11">
          <cell r="A11" t="str">
            <v>民國75年</v>
          </cell>
          <cell r="B11">
            <v>9.36024848454142</v>
          </cell>
          <cell r="D11">
            <v>8.370707288789394</v>
          </cell>
          <cell r="F11">
            <v>6.998717903579135</v>
          </cell>
          <cell r="H11">
            <v>6.287239880206569</v>
          </cell>
          <cell r="J11">
            <v>9.102626966618262</v>
          </cell>
          <cell r="K11">
            <v>8.218719681628771</v>
          </cell>
          <cell r="M11">
            <v>6.31172718911738</v>
          </cell>
          <cell r="O11">
            <v>5.6063573509646</v>
          </cell>
          <cell r="P11">
            <v>5.002151139674659</v>
          </cell>
          <cell r="R11">
            <v>4.539871287778817</v>
          </cell>
        </row>
        <row r="12">
          <cell r="A12" t="str">
            <v>民國76年</v>
          </cell>
          <cell r="B12">
            <v>9.538131625367653</v>
          </cell>
          <cell r="D12">
            <v>8.259182662552412</v>
          </cell>
          <cell r="F12">
            <v>7.490457094003963</v>
          </cell>
          <cell r="H12">
            <v>6.521096493518655</v>
          </cell>
          <cell r="J12">
            <v>9.081913983664862</v>
          </cell>
          <cell r="K12">
            <v>7.970485755965132</v>
          </cell>
          <cell r="M12">
            <v>6.535582960207424</v>
          </cell>
          <cell r="O12">
            <v>5.59529135044927</v>
          </cell>
          <cell r="P12">
            <v>4.997174633535223</v>
          </cell>
          <cell r="R12">
            <v>4.466451221115922</v>
          </cell>
        </row>
        <row r="13">
          <cell r="A13" t="str">
            <v>民國77年</v>
          </cell>
          <cell r="B13">
            <v>10.133905890283021</v>
          </cell>
          <cell r="D13">
            <v>8.545464534119763</v>
          </cell>
          <cell r="F13">
            <v>7.922681337180934</v>
          </cell>
          <cell r="H13">
            <v>6.750947240761246</v>
          </cell>
          <cell r="J13">
            <v>8.823938737971357</v>
          </cell>
          <cell r="K13">
            <v>7.56034281819017</v>
          </cell>
          <cell r="M13">
            <v>7.0214239363905095</v>
          </cell>
          <cell r="O13">
            <v>5.870764556866544</v>
          </cell>
          <cell r="P13">
            <v>5.428503879179529</v>
          </cell>
          <cell r="R13">
            <v>4.674275117968226</v>
          </cell>
        </row>
        <row r="14">
          <cell r="A14" t="str">
            <v>民國78年</v>
          </cell>
          <cell r="B14">
            <v>10.57437389038983</v>
          </cell>
          <cell r="D14">
            <v>8.6657837576755</v>
          </cell>
          <cell r="F14">
            <v>7.788373325732764</v>
          </cell>
          <cell r="H14">
            <v>6.39724421053587</v>
          </cell>
          <cell r="J14">
            <v>8.824061267984462</v>
          </cell>
          <cell r="K14">
            <v>7.3647503485812615</v>
          </cell>
          <cell r="M14">
            <v>6.721614745213516</v>
          </cell>
          <cell r="O14">
            <v>5.4624221972386655</v>
          </cell>
          <cell r="P14">
            <v>6.120915738707532</v>
          </cell>
          <cell r="R14">
            <v>5.230645079224478</v>
          </cell>
        </row>
        <row r="15">
          <cell r="A15" t="str">
            <v>民國79年</v>
          </cell>
          <cell r="B15">
            <v>10.160540634897702</v>
          </cell>
          <cell r="D15">
            <v>8.128464522289223</v>
          </cell>
          <cell r="F15">
            <v>7.131819559439777</v>
          </cell>
          <cell r="H15">
            <v>5.772911758960077</v>
          </cell>
          <cell r="J15">
            <v>8.564322770805012</v>
          </cell>
          <cell r="K15">
            <v>7.012889366177425</v>
          </cell>
          <cell r="M15">
            <v>6.865783248757661</v>
          </cell>
          <cell r="O15">
            <v>5.468077012077564</v>
          </cell>
          <cell r="P15">
            <v>6.333710627393432</v>
          </cell>
          <cell r="R15">
            <v>5.227069189532562</v>
          </cell>
        </row>
        <row r="16">
          <cell r="A16" t="str">
            <v>民國80年</v>
          </cell>
          <cell r="B16">
            <v>10.84961373656147</v>
          </cell>
          <cell r="D16">
            <v>8.45816646588407</v>
          </cell>
          <cell r="F16">
            <v>7.704944703876831</v>
          </cell>
          <cell r="H16">
            <v>6.089887832823524</v>
          </cell>
          <cell r="J16">
            <v>8.796984110725516</v>
          </cell>
          <cell r="K16">
            <v>6.983579231226103</v>
          </cell>
          <cell r="M16">
            <v>7.583606992004754</v>
          </cell>
          <cell r="O16">
            <v>5.889597845319737</v>
          </cell>
          <cell r="P16">
            <v>6.714020056921544</v>
          </cell>
          <cell r="R16">
            <v>5.468302385090218</v>
          </cell>
        </row>
        <row r="17">
          <cell r="A17" t="str">
            <v>民國81年</v>
          </cell>
          <cell r="B17">
            <v>11.187641158911537</v>
          </cell>
          <cell r="D17">
            <v>8.451381095699526</v>
          </cell>
          <cell r="F17">
            <v>9.826711644052887</v>
          </cell>
          <cell r="H17">
            <v>7.494754351077706</v>
          </cell>
          <cell r="J17">
            <v>9.446451926665913</v>
          </cell>
          <cell r="K17">
            <v>7.295046032209034</v>
          </cell>
          <cell r="M17">
            <v>8.245631766496517</v>
          </cell>
          <cell r="O17">
            <v>6.212128538551918</v>
          </cell>
          <cell r="P17">
            <v>6.764620235620929</v>
          </cell>
          <cell r="R17">
            <v>5.390285578308775</v>
          </cell>
        </row>
        <row r="18">
          <cell r="A18" t="str">
            <v>民國82年</v>
          </cell>
          <cell r="B18">
            <v>11.727905848688817</v>
          </cell>
          <cell r="D18">
            <v>8.550380523191363</v>
          </cell>
          <cell r="F18">
            <v>11.46046204977446</v>
          </cell>
          <cell r="H18">
            <v>8.495860761886881</v>
          </cell>
          <cell r="J18">
            <v>9.043562533659536</v>
          </cell>
          <cell r="K18">
            <v>6.817579528156059</v>
          </cell>
          <cell r="M18">
            <v>8.528485587602257</v>
          </cell>
          <cell r="O18">
            <v>6.263136041993942</v>
          </cell>
          <cell r="P18">
            <v>7.646911583773452</v>
          </cell>
          <cell r="R18">
            <v>5.9251836180463515</v>
          </cell>
        </row>
        <row r="19">
          <cell r="A19" t="str">
            <v> 民國83年*</v>
          </cell>
          <cell r="B19">
            <v>12.454691534566711</v>
          </cell>
          <cell r="D19">
            <v>8.85547961143459</v>
          </cell>
          <cell r="F19">
            <v>10.693619675790584</v>
          </cell>
          <cell r="H19">
            <v>7.769713219573823</v>
          </cell>
          <cell r="J19">
            <v>9.519571769939834</v>
          </cell>
          <cell r="K19">
            <v>7.004926715790883</v>
          </cell>
          <cell r="M19">
            <v>8.482496119771671</v>
          </cell>
          <cell r="O19">
            <v>5.936963895677557</v>
          </cell>
          <cell r="P19">
            <v>7.719364980968683</v>
          </cell>
          <cell r="R19">
            <v>5.941108300214325</v>
          </cell>
        </row>
        <row r="20">
          <cell r="A20" t="str">
            <v>民國84年</v>
          </cell>
          <cell r="B20">
            <v>14.352432955434388</v>
          </cell>
          <cell r="D20">
            <v>9.87032962832256</v>
          </cell>
          <cell r="F20">
            <v>11.231917485042846</v>
          </cell>
          <cell r="H20">
            <v>7.845102007850749</v>
          </cell>
          <cell r="J20">
            <v>9.787952251849246</v>
          </cell>
          <cell r="K20">
            <v>6.983433270141541</v>
          </cell>
          <cell r="M20">
            <v>10.146520799689267</v>
          </cell>
          <cell r="O20">
            <v>6.865448521398862</v>
          </cell>
          <cell r="P20">
            <v>8.896376403165947</v>
          </cell>
          <cell r="R20">
            <v>6.588260329892425</v>
          </cell>
        </row>
        <row r="21">
          <cell r="A21" t="str">
            <v>民國85年</v>
          </cell>
          <cell r="B21">
            <v>15.297885261827195</v>
          </cell>
          <cell r="D21">
            <v>10.306979185295729</v>
          </cell>
          <cell r="F21">
            <v>12.72422973755244</v>
          </cell>
          <cell r="H21">
            <v>8.66529403844046</v>
          </cell>
          <cell r="J21">
            <v>9.401525217406668</v>
          </cell>
          <cell r="K21">
            <v>6.536034962300145</v>
          </cell>
          <cell r="M21">
            <v>10.525098711213188</v>
          </cell>
          <cell r="O21">
            <v>6.9214941110916905</v>
          </cell>
          <cell r="P21">
            <v>9.478350755444723</v>
          </cell>
          <cell r="R21">
            <v>6.8786132067913845</v>
          </cell>
        </row>
        <row r="22">
          <cell r="A22" t="str">
            <v>民國86年</v>
          </cell>
          <cell r="B22">
            <v>16.540956978016595</v>
          </cell>
          <cell r="D22">
            <v>10.763292999790304</v>
          </cell>
          <cell r="F22">
            <v>13.337334850665103</v>
          </cell>
          <cell r="H22">
            <v>8.806149010761958</v>
          </cell>
          <cell r="J22">
            <v>9.76296713587531</v>
          </cell>
          <cell r="K22">
            <v>6.503136284580847</v>
          </cell>
          <cell r="M22">
            <v>11.407556536563169</v>
          </cell>
          <cell r="O22">
            <v>7.227982833266401</v>
          </cell>
          <cell r="P22">
            <v>10.200256803110232</v>
          </cell>
          <cell r="R22">
            <v>7.195909096906365</v>
          </cell>
        </row>
        <row r="23">
          <cell r="A23" t="str">
            <v>民國87年</v>
          </cell>
          <cell r="B23">
            <v>16.064533526107738</v>
          </cell>
          <cell r="C23" t="str">
            <v> </v>
          </cell>
          <cell r="D23">
            <v>10.069794837085313</v>
          </cell>
          <cell r="F23">
            <v>12.95132474557983</v>
          </cell>
          <cell r="G23" t="str">
            <v> </v>
          </cell>
          <cell r="H23">
            <v>8.249919919613212</v>
          </cell>
          <cell r="J23">
            <v>9.56535749183347</v>
          </cell>
          <cell r="K23">
            <v>6.167644988793427</v>
          </cell>
          <cell r="M23">
            <v>11.540505056518848</v>
          </cell>
          <cell r="N23" t="str">
            <v> </v>
          </cell>
          <cell r="O23">
            <v>7.2073086800405</v>
          </cell>
          <cell r="P23">
            <v>9.358437270771192</v>
          </cell>
          <cell r="Q23" t="str">
            <v> </v>
          </cell>
          <cell r="R23">
            <v>6.443647092017202</v>
          </cell>
        </row>
        <row r="24">
          <cell r="A24" t="str">
            <v>民國88年</v>
          </cell>
          <cell r="B24">
            <v>16.016889385908364</v>
          </cell>
          <cell r="D24">
            <v>9.647545949912919</v>
          </cell>
          <cell r="F24">
            <v>13.137762672560088</v>
          </cell>
          <cell r="H24">
            <v>8.161631777574648</v>
          </cell>
          <cell r="J24">
            <v>8.991447502851408</v>
          </cell>
          <cell r="K24">
            <v>5.679826899689316</v>
          </cell>
          <cell r="M24">
            <v>12.410992822588677</v>
          </cell>
          <cell r="O24">
            <v>7.464289378849401</v>
          </cell>
          <cell r="P24">
            <v>10.081602277808521</v>
          </cell>
          <cell r="R24">
            <v>6.778019229041562</v>
          </cell>
        </row>
        <row r="27">
          <cell r="A27" t="str">
            <v>附  註：1.標準化死亡率係以民國七十年臺灣地區女性年中人口年齡結構為基準。</v>
          </cell>
        </row>
        <row r="28">
          <cell r="A28" t="str">
            <v>        2.*本表資料自民國八十三年起含金門縣及連江縣。</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zoomScalePageLayoutView="0" workbookViewId="0" topLeftCell="A10">
      <selection activeCell="A25" sqref="A25"/>
    </sheetView>
  </sheetViews>
  <sheetFormatPr defaultColWidth="9.00390625" defaultRowHeight="16.5"/>
  <cols>
    <col min="1" max="1" width="81.75390625" style="1" customWidth="1"/>
    <col min="2" max="2" width="54.25390625" style="0" customWidth="1"/>
  </cols>
  <sheetData>
    <row r="1" spans="1:2" ht="16.5">
      <c r="A1" s="3" t="s">
        <v>587</v>
      </c>
      <c r="B1" s="4"/>
    </row>
    <row r="2" spans="1:2" ht="16.5">
      <c r="A2" s="2" t="s">
        <v>395</v>
      </c>
      <c r="B2" s="4"/>
    </row>
    <row r="3" spans="1:2" ht="16.5">
      <c r="A3" s="2" t="s">
        <v>396</v>
      </c>
      <c r="B3" s="4"/>
    </row>
    <row r="4" ht="16.5">
      <c r="A4" s="2" t="s">
        <v>397</v>
      </c>
    </row>
    <row r="5" ht="16.5">
      <c r="A5" s="2" t="s">
        <v>398</v>
      </c>
    </row>
    <row r="6" ht="16.5">
      <c r="A6" s="2" t="s">
        <v>399</v>
      </c>
    </row>
    <row r="7" ht="16.5">
      <c r="A7" s="2" t="s">
        <v>400</v>
      </c>
    </row>
    <row r="8" ht="16.5">
      <c r="A8" s="2" t="s">
        <v>401</v>
      </c>
    </row>
    <row r="9" spans="1:2" ht="16.5">
      <c r="A9" s="2" t="s">
        <v>1645</v>
      </c>
      <c r="B9" s="1"/>
    </row>
    <row r="10" spans="1:2" ht="16.5">
      <c r="A10" s="2" t="s">
        <v>1646</v>
      </c>
      <c r="B10" s="1"/>
    </row>
    <row r="11" spans="1:2" ht="16.5">
      <c r="A11" s="1194" t="s">
        <v>1647</v>
      </c>
      <c r="B11" s="1"/>
    </row>
    <row r="12" spans="1:2" ht="16.5">
      <c r="A12" s="1194" t="s">
        <v>1648</v>
      </c>
      <c r="B12" s="1"/>
    </row>
    <row r="13" spans="1:2" ht="16.5">
      <c r="A13" s="1194" t="s">
        <v>1649</v>
      </c>
      <c r="B13" s="1"/>
    </row>
    <row r="14" ht="16.5">
      <c r="A14" s="1194" t="s">
        <v>1650</v>
      </c>
    </row>
    <row r="15" ht="16.5">
      <c r="A15" s="1194" t="s">
        <v>1651</v>
      </c>
    </row>
    <row r="16" ht="16.5">
      <c r="A16" s="1194" t="s">
        <v>1652</v>
      </c>
    </row>
    <row r="17" ht="16.5">
      <c r="A17" s="1194" t="s">
        <v>1653</v>
      </c>
    </row>
    <row r="18" ht="16.5">
      <c r="A18" s="1194" t="s">
        <v>1654</v>
      </c>
    </row>
    <row r="19" ht="16.5">
      <c r="A19" s="1194" t="s">
        <v>1655</v>
      </c>
    </row>
    <row r="20" ht="16.5">
      <c r="A20" s="1194" t="s">
        <v>1656</v>
      </c>
    </row>
    <row r="21" ht="16.5">
      <c r="A21" s="1194" t="s">
        <v>1657</v>
      </c>
    </row>
    <row r="22" ht="16.5">
      <c r="A22" s="1194" t="s">
        <v>1658</v>
      </c>
    </row>
    <row r="23" ht="16.5">
      <c r="A23" s="1194" t="s">
        <v>1659</v>
      </c>
    </row>
    <row r="24" ht="16.5">
      <c r="A24" s="1194" t="s">
        <v>1660</v>
      </c>
    </row>
    <row r="25" ht="16.5">
      <c r="A25" s="1194" t="s">
        <v>1661</v>
      </c>
    </row>
    <row r="26" ht="16.5">
      <c r="A26" s="1194" t="s">
        <v>1662</v>
      </c>
    </row>
    <row r="27" ht="16.5">
      <c r="A27" s="1194" t="s">
        <v>1663</v>
      </c>
    </row>
    <row r="28" ht="16.5">
      <c r="A28" s="1194" t="s">
        <v>1664</v>
      </c>
    </row>
    <row r="29" ht="16.5">
      <c r="A29" s="1194" t="s">
        <v>1665</v>
      </c>
    </row>
    <row r="30" ht="16.5">
      <c r="A30" s="1194" t="s">
        <v>1666</v>
      </c>
    </row>
    <row r="31" ht="16.5">
      <c r="A31" s="1194" t="s">
        <v>1667</v>
      </c>
    </row>
    <row r="32" ht="16.5">
      <c r="A32" s="1194" t="s">
        <v>1668</v>
      </c>
    </row>
    <row r="33" ht="16.5">
      <c r="A33" s="1194" t="s">
        <v>1669</v>
      </c>
    </row>
    <row r="34" ht="16.5">
      <c r="A34" s="1194" t="s">
        <v>1670</v>
      </c>
    </row>
    <row r="35" ht="16.5">
      <c r="A35" s="1194" t="s">
        <v>1671</v>
      </c>
    </row>
    <row r="36" ht="16.5">
      <c r="A36" s="1194" t="s">
        <v>1672</v>
      </c>
    </row>
    <row r="37" ht="16.5">
      <c r="A37" s="1194" t="s">
        <v>1673</v>
      </c>
    </row>
    <row r="38" ht="16.5">
      <c r="A38" s="1194" t="s">
        <v>1674</v>
      </c>
    </row>
    <row r="39" ht="16.5">
      <c r="A39" s="1194" t="s">
        <v>1675</v>
      </c>
    </row>
    <row r="40" ht="16.5">
      <c r="A40" s="1194" t="s">
        <v>1676</v>
      </c>
    </row>
    <row r="41" ht="16.5">
      <c r="A41" s="1194" t="s">
        <v>1677</v>
      </c>
    </row>
    <row r="42" ht="16.5">
      <c r="A42" s="1194" t="s">
        <v>1678</v>
      </c>
    </row>
    <row r="43" ht="16.5">
      <c r="A43" s="1194" t="s">
        <v>1679</v>
      </c>
    </row>
    <row r="44" ht="16.5">
      <c r="A44" s="1194" t="s">
        <v>1680</v>
      </c>
    </row>
    <row r="45" ht="16.5">
      <c r="A45" s="1194" t="s">
        <v>1681</v>
      </c>
    </row>
    <row r="46" spans="1:2" ht="16.5">
      <c r="A46" s="1194" t="s">
        <v>1682</v>
      </c>
      <c r="B46" s="719"/>
    </row>
    <row r="47" ht="16.5">
      <c r="A47" s="1194" t="s">
        <v>1683</v>
      </c>
    </row>
    <row r="48" ht="16.5">
      <c r="A48" s="1194" t="s">
        <v>1684</v>
      </c>
    </row>
    <row r="49" ht="16.5">
      <c r="A49" s="1194" t="s">
        <v>1685</v>
      </c>
    </row>
  </sheetData>
  <sheetProtection/>
  <hyperlinks>
    <hyperlink ref="A2" location="表1!Print_Area" display="表1.ICD-10全國主要死亡原因"/>
    <hyperlink ref="A3" location="表2!Print_Area" display="表2.ICD-10嬰兒主要死亡原因"/>
    <hyperlink ref="A4" location="表3!Print_Area" display="表3.ICD-10少年主要死亡原因"/>
    <hyperlink ref="A5" location="表4!Print_Area" display="表4.ICD-10青年主要死亡原因"/>
    <hyperlink ref="A6" location="表5!Print_Area" display="表5.ICD-10壯年人口主要死亡原因"/>
    <hyperlink ref="A8" location="表7!Print_Area" display="表7.ICD-10老年人口主要死亡原因"/>
    <hyperlink ref="A14" location="表13!A1" display="表13  主要癌症死亡原因"/>
    <hyperlink ref="A15" location="表14!A1" display="表14  縣市別死亡概況"/>
    <hyperlink ref="A16" location="表15!A1" display="表15  縣市別惡性腫瘤死亡概況"/>
    <hyperlink ref="A17" location="表16!A1" display="表16  縣市別心臟疾病(高血壓性疾病除外)死亡概況"/>
    <hyperlink ref="A18" location="表17!A1" display="表17  縣市別腦血管疾病死亡概況"/>
    <hyperlink ref="A19" location="表18!A1" display="表18  縣市別肺炎死亡概況"/>
    <hyperlink ref="A20" location="表19!A1" display="表19  縣市別糖尿病死亡概況"/>
    <hyperlink ref="A21" location="表20!A1" display="表20    縣市別事故傷害死亡概況"/>
    <hyperlink ref="A22" location="表21!A1" display="表21    縣市別蓄意自我傷害(自殺)死亡概況"/>
    <hyperlink ref="A23" location="表22!A1" display="表22    縣市別新生兒、嬰兒及孕產婦死亡概況"/>
    <hyperlink ref="A24" location="表18!Print_Area" display="表23    年齡別死亡概況"/>
    <hyperlink ref="A25" location="表24!A1" display="表24    十大死亡原因年齡別死亡率、死亡人數"/>
    <hyperlink ref="A26" location="表25!A1" display="表25    主要死亡原因－與上年比較"/>
    <hyperlink ref="A27" location="表26!A1" display="表26    男性主要死亡原因－與上年比較"/>
    <hyperlink ref="A28" location="表27!A1" display="表27    女性主要死亡原因－與上年比較"/>
    <hyperlink ref="A29" location="表28!A1" display="表28    主要癌症死亡原因－與上年比較"/>
    <hyperlink ref="A30" location="表29!A1" display="表29    男性主要癌症死亡原因－與上年比較"/>
    <hyperlink ref="A31" location="表30!A1" display="表30    女性主要癌症死亡原因－與上年比較"/>
    <hyperlink ref="A32" location="表31!A1" display="表31    70歲以下人口主要死亡原因之潛在生命年數損失（PYLL）－與上年比較"/>
    <hyperlink ref="A33" location="表32!A1" display="表32    歷年新生兒、嬰兒及孕產婦死亡概況"/>
    <hyperlink ref="A34" location="表33!A1" display="表33    歷年年齡別死亡率"/>
    <hyperlink ref="A35" location="表34!A1" display="表34    歷年主要死亡原因死亡率"/>
    <hyperlink ref="A36" location="表35!A1" display="表35    歷年男性主要死亡原因死亡率"/>
    <hyperlink ref="A37" location="表36!A1" display="表36    歷年女性主要死亡原因死亡率"/>
    <hyperlink ref="A38" location="表37!A1" display="表37    歷年主要癌症死亡原因死亡率"/>
    <hyperlink ref="A39" location="表38!A1" display="表38    歷年男性主要癌症死亡原因死亡率"/>
    <hyperlink ref="A40" location="表39!A1" display="表39    歷年女性主要癌症死亡原因死亡率"/>
    <hyperlink ref="A41" location="表40!A1" display="表40    歷年事故傷害與蓄意自我傷害（自殺）死亡概況"/>
    <hyperlink ref="A46:A48" location="表38!Print_Area" display="表38.全國歷年運輸事故死亡率按年齡別分"/>
    <hyperlink ref="A48:A49" location="表38!Print_Area" display="表38.全國歷年運輸事故死亡率按年齡別分"/>
    <hyperlink ref="A46" location="表45!A1" display="表45    山地鄉主要死亡原因"/>
    <hyperlink ref="A47" location="表46!A1" display="表46  主要死亡原因-按山地鄉、非山地鄉分"/>
    <hyperlink ref="A48" location="表47!A1" display="表47    山地鄉主要癌症死因"/>
    <hyperlink ref="A49" location="表48!A1" display="表48    主要癌症死亡原因-按山地鄉、非山地鄉分"/>
    <hyperlink ref="A42" location="表36!Print_Area" display="表41    歷年蓄意自我傷害（自殺）年齡別死亡率"/>
    <hyperlink ref="A43" location="表42!A1" display="表42    歷年事故傷害年齡別死亡率"/>
    <hyperlink ref="A44" location="表43!A1" display="表43    歷年運輸事故年齡別死亡率"/>
    <hyperlink ref="A45" location="表44!A1" display="表44    歷年機動車事故年齡別死亡率"/>
    <hyperlink ref="A7" location="表6!Print_Area" display="表6.ICD-10中年人口主要死亡原因"/>
    <hyperlink ref="A9" location="表8!A1" display="表8  0-17歲兒童及少年主要死亡原因"/>
    <hyperlink ref="A10" location="表9!A1" display="表9  0-11歲兒童主要死亡原因"/>
    <hyperlink ref="A11" location="表10!A1" display="表10  1-5歲兒童主要死亡原因"/>
    <hyperlink ref="A12" location="表11!A1" display="表11  6-11歲兒童主要死亡原因"/>
    <hyperlink ref="A13" location="表12!A1" display="表12  12-17歲少年主要死亡原因"/>
  </hyperlinks>
  <printOptions/>
  <pageMargins left="0.5118110236220472" right="0.5118110236220472" top="0.5511811023622047" bottom="0.5511811023622047" header="0.31496062992125984" footer="0.31496062992125984"/>
  <pageSetup fitToHeight="2"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1:IP26"/>
  <sheetViews>
    <sheetView view="pageBreakPreview" zoomScaleSheetLayoutView="100" workbookViewId="0" topLeftCell="A13">
      <selection activeCell="M9" sqref="M9"/>
    </sheetView>
  </sheetViews>
  <sheetFormatPr defaultColWidth="9.00390625" defaultRowHeight="16.5"/>
  <cols>
    <col min="1" max="1" width="3.00390625" style="1123" customWidth="1"/>
    <col min="2" max="2" width="13.125" style="1124" customWidth="1"/>
    <col min="3" max="3" width="19.875" style="1125" customWidth="1"/>
    <col min="4" max="4" width="5.625" style="1123" customWidth="1"/>
    <col min="5" max="5" width="6.50390625" style="1123" customWidth="1"/>
    <col min="6" max="6" width="7.875" style="1123" customWidth="1"/>
    <col min="7" max="7" width="13.125" style="1126" customWidth="1"/>
    <col min="8" max="8" width="19.875" style="1127" customWidth="1"/>
    <col min="9" max="9" width="6.00390625" style="1123" customWidth="1"/>
    <col min="10" max="10" width="6.25390625" style="1123" customWidth="1"/>
    <col min="11" max="11" width="7.875" style="1123" customWidth="1"/>
    <col min="12" max="12" width="13.125" style="1126" customWidth="1"/>
    <col min="13" max="13" width="19.875" style="1127" customWidth="1"/>
    <col min="14" max="14" width="6.75390625" style="1123" customWidth="1"/>
    <col min="15" max="15" width="6.875" style="1123" customWidth="1"/>
    <col min="16" max="16" width="7.875" style="1123" customWidth="1"/>
    <col min="17" max="250" width="9.00390625" style="1123" customWidth="1"/>
  </cols>
  <sheetData>
    <row r="1" spans="1:250" ht="16.5">
      <c r="A1" s="1256" t="s">
        <v>1581</v>
      </c>
      <c r="B1" s="1256"/>
      <c r="C1" s="1256"/>
      <c r="D1" s="1256"/>
      <c r="E1" s="1256"/>
      <c r="F1" s="1256"/>
      <c r="G1" s="1256"/>
      <c r="H1" s="1256"/>
      <c r="I1" s="1256"/>
      <c r="J1" s="1256"/>
      <c r="K1" s="1256"/>
      <c r="L1" s="1256"/>
      <c r="M1" s="1256"/>
      <c r="N1" s="1256"/>
      <c r="O1" s="1256"/>
      <c r="P1" s="1256"/>
      <c r="Q1" s="1116"/>
      <c r="R1" s="1116"/>
      <c r="S1" s="1116"/>
      <c r="T1" s="1116"/>
      <c r="U1" s="1116"/>
      <c r="V1" s="1116"/>
      <c r="W1" s="1116"/>
      <c r="X1" s="1116"/>
      <c r="Y1" s="1116"/>
      <c r="Z1" s="1116"/>
      <c r="AA1" s="1116"/>
      <c r="AB1" s="1116"/>
      <c r="AC1" s="1116"/>
      <c r="AD1" s="1116"/>
      <c r="AE1" s="1116"/>
      <c r="AF1" s="1116"/>
      <c r="AG1" s="1116"/>
      <c r="AH1" s="1116"/>
      <c r="AI1" s="1116"/>
      <c r="AJ1" s="1116"/>
      <c r="AK1" s="1116"/>
      <c r="AL1" s="1116"/>
      <c r="AM1" s="1116"/>
      <c r="AN1" s="1116"/>
      <c r="AO1" s="1116"/>
      <c r="AP1" s="1116"/>
      <c r="AQ1" s="1116"/>
      <c r="AR1" s="1116"/>
      <c r="AS1" s="1116"/>
      <c r="AT1" s="1116"/>
      <c r="AU1" s="1116"/>
      <c r="AV1" s="1116"/>
      <c r="AW1" s="1116"/>
      <c r="AX1" s="1116"/>
      <c r="AY1" s="1116"/>
      <c r="AZ1" s="1116"/>
      <c r="BA1" s="1116"/>
      <c r="BB1" s="1116"/>
      <c r="BC1" s="1116"/>
      <c r="BD1" s="1116"/>
      <c r="BE1" s="1116"/>
      <c r="BF1" s="1116"/>
      <c r="BG1" s="1116"/>
      <c r="BH1" s="1116"/>
      <c r="BI1" s="1116"/>
      <c r="BJ1" s="1116"/>
      <c r="BK1" s="1116"/>
      <c r="BL1" s="1116"/>
      <c r="BM1" s="1116"/>
      <c r="BN1" s="1116"/>
      <c r="BO1" s="1116"/>
      <c r="BP1" s="1116"/>
      <c r="BQ1" s="1116"/>
      <c r="BR1" s="1116"/>
      <c r="BS1" s="1116"/>
      <c r="BT1" s="1116"/>
      <c r="BU1" s="1116"/>
      <c r="BV1" s="1116"/>
      <c r="BW1" s="1116"/>
      <c r="BX1" s="1116"/>
      <c r="BY1" s="1116"/>
      <c r="BZ1" s="1116"/>
      <c r="CA1" s="1116"/>
      <c r="CB1" s="1116"/>
      <c r="CC1" s="1116"/>
      <c r="CD1" s="1116"/>
      <c r="CE1" s="1116"/>
      <c r="CF1" s="1116"/>
      <c r="CG1" s="1116"/>
      <c r="CH1" s="1116"/>
      <c r="CI1" s="1116"/>
      <c r="CJ1" s="1116"/>
      <c r="CK1" s="1116"/>
      <c r="CL1" s="1116"/>
      <c r="CM1" s="1116"/>
      <c r="CN1" s="1116"/>
      <c r="CO1" s="1116"/>
      <c r="CP1" s="1116"/>
      <c r="CQ1" s="1116"/>
      <c r="CR1" s="1116"/>
      <c r="CS1" s="1116"/>
      <c r="CT1" s="1116"/>
      <c r="CU1" s="1116"/>
      <c r="CV1" s="1116"/>
      <c r="CW1" s="1116"/>
      <c r="CX1" s="1116"/>
      <c r="CY1" s="1116"/>
      <c r="CZ1" s="1116"/>
      <c r="DA1" s="1116"/>
      <c r="DB1" s="1116"/>
      <c r="DC1" s="1116"/>
      <c r="DD1" s="1116"/>
      <c r="DE1" s="1116"/>
      <c r="DF1" s="1116"/>
      <c r="DG1" s="1116"/>
      <c r="DH1" s="1116"/>
      <c r="DI1" s="1116"/>
      <c r="DJ1" s="1116"/>
      <c r="DK1" s="1116"/>
      <c r="DL1" s="1116"/>
      <c r="DM1" s="1116"/>
      <c r="DN1" s="1116"/>
      <c r="DO1" s="1116"/>
      <c r="DP1" s="1116"/>
      <c r="DQ1" s="1116"/>
      <c r="DR1" s="1116"/>
      <c r="DS1" s="1116"/>
      <c r="DT1" s="1116"/>
      <c r="DU1" s="1116"/>
      <c r="DV1" s="1116"/>
      <c r="DW1" s="1116"/>
      <c r="DX1" s="1116"/>
      <c r="DY1" s="1116"/>
      <c r="DZ1" s="1116"/>
      <c r="EA1" s="1116"/>
      <c r="EB1" s="1116"/>
      <c r="EC1" s="1116"/>
      <c r="ED1" s="1116"/>
      <c r="EE1" s="1116"/>
      <c r="EF1" s="1116"/>
      <c r="EG1" s="1116"/>
      <c r="EH1" s="1116"/>
      <c r="EI1" s="1116"/>
      <c r="EJ1" s="1116"/>
      <c r="EK1" s="1116"/>
      <c r="EL1" s="1116"/>
      <c r="EM1" s="1116"/>
      <c r="EN1" s="1116"/>
      <c r="EO1" s="1116"/>
      <c r="EP1" s="1116"/>
      <c r="EQ1" s="1116"/>
      <c r="ER1" s="1116"/>
      <c r="ES1" s="1116"/>
      <c r="ET1" s="1116"/>
      <c r="EU1" s="1116"/>
      <c r="EV1" s="1116"/>
      <c r="EW1" s="1116"/>
      <c r="EX1" s="1116"/>
      <c r="EY1" s="1116"/>
      <c r="EZ1" s="1116"/>
      <c r="FA1" s="1116"/>
      <c r="FB1" s="1116"/>
      <c r="FC1" s="1116"/>
      <c r="FD1" s="1116"/>
      <c r="FE1" s="1116"/>
      <c r="FF1" s="1116"/>
      <c r="FG1" s="1116"/>
      <c r="FH1" s="1116"/>
      <c r="FI1" s="1116"/>
      <c r="FJ1" s="1116"/>
      <c r="FK1" s="1116"/>
      <c r="FL1" s="1116"/>
      <c r="FM1" s="1116"/>
      <c r="FN1" s="1116"/>
      <c r="FO1" s="1116"/>
      <c r="FP1" s="1116"/>
      <c r="FQ1" s="1116"/>
      <c r="FR1" s="1116"/>
      <c r="FS1" s="1116"/>
      <c r="FT1" s="1116"/>
      <c r="FU1" s="1116"/>
      <c r="FV1" s="1116"/>
      <c r="FW1" s="1116"/>
      <c r="FX1" s="1116"/>
      <c r="FY1" s="1116"/>
      <c r="FZ1" s="1116"/>
      <c r="GA1" s="1116"/>
      <c r="GB1" s="1116"/>
      <c r="GC1" s="1116"/>
      <c r="GD1" s="1116"/>
      <c r="GE1" s="1116"/>
      <c r="GF1" s="1116"/>
      <c r="GG1" s="1116"/>
      <c r="GH1" s="1116"/>
      <c r="GI1" s="1116"/>
      <c r="GJ1" s="1116"/>
      <c r="GK1" s="1116"/>
      <c r="GL1" s="1116"/>
      <c r="GM1" s="1116"/>
      <c r="GN1" s="1116"/>
      <c r="GO1" s="1116"/>
      <c r="GP1" s="1116"/>
      <c r="GQ1" s="1116"/>
      <c r="GR1" s="1116"/>
      <c r="GS1" s="1116"/>
      <c r="GT1" s="1116"/>
      <c r="GU1" s="1116"/>
      <c r="GV1" s="1116"/>
      <c r="GW1" s="1116"/>
      <c r="GX1" s="1116"/>
      <c r="GY1" s="1116"/>
      <c r="GZ1" s="1116"/>
      <c r="HA1" s="1116"/>
      <c r="HB1" s="1116"/>
      <c r="HC1" s="1116"/>
      <c r="HD1" s="1116"/>
      <c r="HE1" s="1116"/>
      <c r="HF1" s="1116"/>
      <c r="HG1" s="1116"/>
      <c r="HH1" s="1116"/>
      <c r="HI1" s="1116"/>
      <c r="HJ1" s="1116"/>
      <c r="HK1" s="1116"/>
      <c r="HL1" s="1116"/>
      <c r="HM1" s="1116"/>
      <c r="HN1" s="1116"/>
      <c r="HO1" s="1116"/>
      <c r="HP1" s="1116"/>
      <c r="HQ1" s="1116"/>
      <c r="HR1" s="1116"/>
      <c r="HS1" s="1116"/>
      <c r="HT1" s="1116"/>
      <c r="HU1" s="1116"/>
      <c r="HV1" s="1116"/>
      <c r="HW1" s="1116"/>
      <c r="HX1" s="1116"/>
      <c r="HY1" s="1116"/>
      <c r="HZ1" s="1116"/>
      <c r="IA1" s="1116"/>
      <c r="IB1" s="1116"/>
      <c r="IC1" s="1116"/>
      <c r="ID1" s="1116"/>
      <c r="IE1" s="1116"/>
      <c r="IF1" s="1116"/>
      <c r="IG1" s="1116"/>
      <c r="IH1" s="1116"/>
      <c r="II1" s="1116"/>
      <c r="IJ1" s="1116"/>
      <c r="IK1" s="1116"/>
      <c r="IL1" s="1116"/>
      <c r="IM1" s="1116"/>
      <c r="IN1" s="1116"/>
      <c r="IO1" s="1116"/>
      <c r="IP1" s="1116"/>
    </row>
    <row r="2" spans="1:250" ht="16.5">
      <c r="A2" s="1256"/>
      <c r="B2" s="1256"/>
      <c r="C2" s="1256"/>
      <c r="D2" s="1256"/>
      <c r="E2" s="1256"/>
      <c r="F2" s="1256"/>
      <c r="G2" s="1256"/>
      <c r="H2" s="1256"/>
      <c r="I2" s="1256"/>
      <c r="J2" s="1256"/>
      <c r="K2" s="1256"/>
      <c r="L2" s="1256"/>
      <c r="M2" s="1256"/>
      <c r="N2" s="1256"/>
      <c r="O2" s="1256"/>
      <c r="P2" s="125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6"/>
      <c r="AX2" s="1116"/>
      <c r="AY2" s="1116"/>
      <c r="AZ2" s="1116"/>
      <c r="BA2" s="1116"/>
      <c r="BB2" s="1116"/>
      <c r="BC2" s="1116"/>
      <c r="BD2" s="1116"/>
      <c r="BE2" s="1116"/>
      <c r="BF2" s="1116"/>
      <c r="BG2" s="1116"/>
      <c r="BH2" s="1116"/>
      <c r="BI2" s="1116"/>
      <c r="BJ2" s="1116"/>
      <c r="BK2" s="1116"/>
      <c r="BL2" s="1116"/>
      <c r="BM2" s="1116"/>
      <c r="BN2" s="1116"/>
      <c r="BO2" s="1116"/>
      <c r="BP2" s="1116"/>
      <c r="BQ2" s="1116"/>
      <c r="BR2" s="1116"/>
      <c r="BS2" s="1116"/>
      <c r="BT2" s="1116"/>
      <c r="BU2" s="1116"/>
      <c r="BV2" s="1116"/>
      <c r="BW2" s="1116"/>
      <c r="BX2" s="1116"/>
      <c r="BY2" s="1116"/>
      <c r="BZ2" s="1116"/>
      <c r="CA2" s="1116"/>
      <c r="CB2" s="1116"/>
      <c r="CC2" s="1116"/>
      <c r="CD2" s="1116"/>
      <c r="CE2" s="1116"/>
      <c r="CF2" s="1116"/>
      <c r="CG2" s="1116"/>
      <c r="CH2" s="1116"/>
      <c r="CI2" s="1116"/>
      <c r="CJ2" s="1116"/>
      <c r="CK2" s="1116"/>
      <c r="CL2" s="1116"/>
      <c r="CM2" s="1116"/>
      <c r="CN2" s="1116"/>
      <c r="CO2" s="1116"/>
      <c r="CP2" s="1116"/>
      <c r="CQ2" s="1116"/>
      <c r="CR2" s="1116"/>
      <c r="CS2" s="1116"/>
      <c r="CT2" s="1116"/>
      <c r="CU2" s="1116"/>
      <c r="CV2" s="1116"/>
      <c r="CW2" s="1116"/>
      <c r="CX2" s="1116"/>
      <c r="CY2" s="1116"/>
      <c r="CZ2" s="1116"/>
      <c r="DA2" s="1116"/>
      <c r="DB2" s="1116"/>
      <c r="DC2" s="1116"/>
      <c r="DD2" s="1116"/>
      <c r="DE2" s="1116"/>
      <c r="DF2" s="1116"/>
      <c r="DG2" s="1116"/>
      <c r="DH2" s="1116"/>
      <c r="DI2" s="1116"/>
      <c r="DJ2" s="1116"/>
      <c r="DK2" s="1116"/>
      <c r="DL2" s="1116"/>
      <c r="DM2" s="1116"/>
      <c r="DN2" s="1116"/>
      <c r="DO2" s="1116"/>
      <c r="DP2" s="1116"/>
      <c r="DQ2" s="1116"/>
      <c r="DR2" s="1116"/>
      <c r="DS2" s="1116"/>
      <c r="DT2" s="1116"/>
      <c r="DU2" s="1116"/>
      <c r="DV2" s="1116"/>
      <c r="DW2" s="1116"/>
      <c r="DX2" s="1116"/>
      <c r="DY2" s="1116"/>
      <c r="DZ2" s="1116"/>
      <c r="EA2" s="1116"/>
      <c r="EB2" s="1116"/>
      <c r="EC2" s="1116"/>
      <c r="ED2" s="1116"/>
      <c r="EE2" s="1116"/>
      <c r="EF2" s="1116"/>
      <c r="EG2" s="1116"/>
      <c r="EH2" s="1116"/>
      <c r="EI2" s="1116"/>
      <c r="EJ2" s="1116"/>
      <c r="EK2" s="1116"/>
      <c r="EL2" s="1116"/>
      <c r="EM2" s="1116"/>
      <c r="EN2" s="1116"/>
      <c r="EO2" s="1116"/>
      <c r="EP2" s="1116"/>
      <c r="EQ2" s="1116"/>
      <c r="ER2" s="1116"/>
      <c r="ES2" s="1116"/>
      <c r="ET2" s="1116"/>
      <c r="EU2" s="1116"/>
      <c r="EV2" s="1116"/>
      <c r="EW2" s="1116"/>
      <c r="EX2" s="1116"/>
      <c r="EY2" s="1116"/>
      <c r="EZ2" s="1116"/>
      <c r="FA2" s="1116"/>
      <c r="FB2" s="1116"/>
      <c r="FC2" s="1116"/>
      <c r="FD2" s="1116"/>
      <c r="FE2" s="1116"/>
      <c r="FF2" s="1116"/>
      <c r="FG2" s="1116"/>
      <c r="FH2" s="1116"/>
      <c r="FI2" s="1116"/>
      <c r="FJ2" s="1116"/>
      <c r="FK2" s="1116"/>
      <c r="FL2" s="1116"/>
      <c r="FM2" s="1116"/>
      <c r="FN2" s="1116"/>
      <c r="FO2" s="1116"/>
      <c r="FP2" s="1116"/>
      <c r="FQ2" s="1116"/>
      <c r="FR2" s="1116"/>
      <c r="FS2" s="1116"/>
      <c r="FT2" s="1116"/>
      <c r="FU2" s="1116"/>
      <c r="FV2" s="1116"/>
      <c r="FW2" s="1116"/>
      <c r="FX2" s="1116"/>
      <c r="FY2" s="1116"/>
      <c r="FZ2" s="1116"/>
      <c r="GA2" s="1116"/>
      <c r="GB2" s="1116"/>
      <c r="GC2" s="1116"/>
      <c r="GD2" s="1116"/>
      <c r="GE2" s="1116"/>
      <c r="GF2" s="1116"/>
      <c r="GG2" s="1116"/>
      <c r="GH2" s="1116"/>
      <c r="GI2" s="1116"/>
      <c r="GJ2" s="1116"/>
      <c r="GK2" s="1116"/>
      <c r="GL2" s="1116"/>
      <c r="GM2" s="1116"/>
      <c r="GN2" s="1116"/>
      <c r="GO2" s="1116"/>
      <c r="GP2" s="1116"/>
      <c r="GQ2" s="1116"/>
      <c r="GR2" s="1116"/>
      <c r="GS2" s="1116"/>
      <c r="GT2" s="1116"/>
      <c r="GU2" s="1116"/>
      <c r="GV2" s="1116"/>
      <c r="GW2" s="1116"/>
      <c r="GX2" s="1116"/>
      <c r="GY2" s="1116"/>
      <c r="GZ2" s="1116"/>
      <c r="HA2" s="1116"/>
      <c r="HB2" s="1116"/>
      <c r="HC2" s="1116"/>
      <c r="HD2" s="1116"/>
      <c r="HE2" s="1116"/>
      <c r="HF2" s="1116"/>
      <c r="HG2" s="1116"/>
      <c r="HH2" s="1116"/>
      <c r="HI2" s="1116"/>
      <c r="HJ2" s="1116"/>
      <c r="HK2" s="1116"/>
      <c r="HL2" s="1116"/>
      <c r="HM2" s="1116"/>
      <c r="HN2" s="1116"/>
      <c r="HO2" s="1116"/>
      <c r="HP2" s="1116"/>
      <c r="HQ2" s="1116"/>
      <c r="HR2" s="1116"/>
      <c r="HS2" s="1116"/>
      <c r="HT2" s="1116"/>
      <c r="HU2" s="1116"/>
      <c r="HV2" s="1116"/>
      <c r="HW2" s="1116"/>
      <c r="HX2" s="1116"/>
      <c r="HY2" s="1116"/>
      <c r="HZ2" s="1116"/>
      <c r="IA2" s="1116"/>
      <c r="IB2" s="1116"/>
      <c r="IC2" s="1116"/>
      <c r="ID2" s="1116"/>
      <c r="IE2" s="1116"/>
      <c r="IF2" s="1116"/>
      <c r="IG2" s="1116"/>
      <c r="IH2" s="1116"/>
      <c r="II2" s="1116"/>
      <c r="IJ2" s="1116"/>
      <c r="IK2" s="1116"/>
      <c r="IL2" s="1116"/>
      <c r="IM2" s="1116"/>
      <c r="IN2" s="1116"/>
      <c r="IO2" s="1116"/>
      <c r="IP2" s="1116"/>
    </row>
    <row r="3" spans="1:250" ht="16.5">
      <c r="A3" s="1117" t="s">
        <v>1605</v>
      </c>
      <c r="B3" s="1118"/>
      <c r="C3" s="1119"/>
      <c r="D3" s="1120"/>
      <c r="E3" s="1120"/>
      <c r="F3" s="1118"/>
      <c r="G3" s="1118"/>
      <c r="H3" s="1121"/>
      <c r="I3" s="1120"/>
      <c r="J3" s="1120"/>
      <c r="K3" s="1120"/>
      <c r="L3" s="1118"/>
      <c r="M3" s="1121"/>
      <c r="N3" s="1120"/>
      <c r="O3" s="1120"/>
      <c r="P3" s="1122"/>
      <c r="Q3" s="1116"/>
      <c r="R3" s="1116"/>
      <c r="S3" s="1116"/>
      <c r="T3" s="1116"/>
      <c r="U3" s="1116"/>
      <c r="V3" s="1116"/>
      <c r="W3" s="1116"/>
      <c r="X3" s="1116"/>
      <c r="Y3" s="1116"/>
      <c r="Z3" s="1116"/>
      <c r="AA3" s="1116"/>
      <c r="AB3" s="1116"/>
      <c r="AC3" s="1116"/>
      <c r="AD3" s="1116"/>
      <c r="AE3" s="1116"/>
      <c r="AF3" s="1116"/>
      <c r="AG3" s="1116"/>
      <c r="AH3" s="1116"/>
      <c r="AI3" s="1116"/>
      <c r="AJ3" s="1116"/>
      <c r="AK3" s="1116"/>
      <c r="AL3" s="1116"/>
      <c r="AM3" s="1116"/>
      <c r="AN3" s="1116"/>
      <c r="AO3" s="1116"/>
      <c r="AP3" s="1116"/>
      <c r="AQ3" s="1116"/>
      <c r="AR3" s="1116"/>
      <c r="AS3" s="1116"/>
      <c r="AT3" s="1116"/>
      <c r="AU3" s="1116"/>
      <c r="AV3" s="1116"/>
      <c r="AW3" s="1116"/>
      <c r="AX3" s="1116"/>
      <c r="AY3" s="1116"/>
      <c r="AZ3" s="1116"/>
      <c r="BA3" s="1116"/>
      <c r="BB3" s="1116"/>
      <c r="BC3" s="1116"/>
      <c r="BD3" s="1116"/>
      <c r="BE3" s="1116"/>
      <c r="BF3" s="1116"/>
      <c r="BG3" s="1116"/>
      <c r="BH3" s="1116"/>
      <c r="BI3" s="1116"/>
      <c r="BJ3" s="1116"/>
      <c r="BK3" s="1116"/>
      <c r="BL3" s="1116"/>
      <c r="BM3" s="1116"/>
      <c r="BN3" s="1116"/>
      <c r="BO3" s="1116"/>
      <c r="BP3" s="1116"/>
      <c r="BQ3" s="1116"/>
      <c r="BR3" s="1116"/>
      <c r="BS3" s="1116"/>
      <c r="BT3" s="1116"/>
      <c r="BU3" s="1116"/>
      <c r="BV3" s="1116"/>
      <c r="BW3" s="1116"/>
      <c r="BX3" s="1116"/>
      <c r="BY3" s="1116"/>
      <c r="BZ3" s="1116"/>
      <c r="CA3" s="1116"/>
      <c r="CB3" s="1116"/>
      <c r="CC3" s="1116"/>
      <c r="CD3" s="1116"/>
      <c r="CE3" s="1116"/>
      <c r="CF3" s="1116"/>
      <c r="CG3" s="1116"/>
      <c r="CH3" s="1116"/>
      <c r="CI3" s="1116"/>
      <c r="CJ3" s="1116"/>
      <c r="CK3" s="1116"/>
      <c r="CL3" s="1116"/>
      <c r="CM3" s="1116"/>
      <c r="CN3" s="1116"/>
      <c r="CO3" s="1116"/>
      <c r="CP3" s="1116"/>
      <c r="CQ3" s="1116"/>
      <c r="CR3" s="1116"/>
      <c r="CS3" s="1116"/>
      <c r="CT3" s="1116"/>
      <c r="CU3" s="1116"/>
      <c r="CV3" s="1116"/>
      <c r="CW3" s="1116"/>
      <c r="CX3" s="1116"/>
      <c r="CY3" s="1116"/>
      <c r="CZ3" s="1116"/>
      <c r="DA3" s="1116"/>
      <c r="DB3" s="1116"/>
      <c r="DC3" s="1116"/>
      <c r="DD3" s="1116"/>
      <c r="DE3" s="1116"/>
      <c r="DF3" s="1116"/>
      <c r="DG3" s="1116"/>
      <c r="DH3" s="1116"/>
      <c r="DI3" s="1116"/>
      <c r="DJ3" s="1116"/>
      <c r="DK3" s="1116"/>
      <c r="DL3" s="1116"/>
      <c r="DM3" s="1116"/>
      <c r="DN3" s="1116"/>
      <c r="DO3" s="1116"/>
      <c r="DP3" s="1116"/>
      <c r="DQ3" s="1116"/>
      <c r="DR3" s="1116"/>
      <c r="DS3" s="1116"/>
      <c r="DT3" s="1116"/>
      <c r="DU3" s="1116"/>
      <c r="DV3" s="1116"/>
      <c r="DW3" s="1116"/>
      <c r="DX3" s="1116"/>
      <c r="DY3" s="1116"/>
      <c r="DZ3" s="1116"/>
      <c r="EA3" s="1116"/>
      <c r="EB3" s="1116"/>
      <c r="EC3" s="1116"/>
      <c r="ED3" s="1116"/>
      <c r="EE3" s="1116"/>
      <c r="EF3" s="1116"/>
      <c r="EG3" s="1116"/>
      <c r="EH3" s="1116"/>
      <c r="EI3" s="1116"/>
      <c r="EJ3" s="1116"/>
      <c r="EK3" s="1116"/>
      <c r="EL3" s="1116"/>
      <c r="EM3" s="1116"/>
      <c r="EN3" s="1116"/>
      <c r="EO3" s="1116"/>
      <c r="EP3" s="1116"/>
      <c r="EQ3" s="1116"/>
      <c r="ER3" s="1116"/>
      <c r="ES3" s="1116"/>
      <c r="ET3" s="1116"/>
      <c r="EU3" s="1116"/>
      <c r="EV3" s="1116"/>
      <c r="EW3" s="1116"/>
      <c r="EX3" s="1116"/>
      <c r="EY3" s="1116"/>
      <c r="EZ3" s="1116"/>
      <c r="FA3" s="1116"/>
      <c r="FB3" s="1116"/>
      <c r="FC3" s="1116"/>
      <c r="FD3" s="1116"/>
      <c r="FE3" s="1116"/>
      <c r="FF3" s="1116"/>
      <c r="FG3" s="1116"/>
      <c r="FH3" s="1116"/>
      <c r="FI3" s="1116"/>
      <c r="FJ3" s="1116"/>
      <c r="FK3" s="1116"/>
      <c r="FL3" s="1116"/>
      <c r="FM3" s="1116"/>
      <c r="FN3" s="1116"/>
      <c r="FO3" s="1116"/>
      <c r="FP3" s="1116"/>
      <c r="FQ3" s="1116"/>
      <c r="FR3" s="1116"/>
      <c r="FS3" s="1116"/>
      <c r="FT3" s="1116"/>
      <c r="FU3" s="1116"/>
      <c r="FV3" s="1116"/>
      <c r="FW3" s="1116"/>
      <c r="FX3" s="1116"/>
      <c r="FY3" s="1116"/>
      <c r="FZ3" s="1116"/>
      <c r="GA3" s="1116"/>
      <c r="GB3" s="1116"/>
      <c r="GC3" s="1116"/>
      <c r="GD3" s="1116"/>
      <c r="GE3" s="1116"/>
      <c r="GF3" s="1116"/>
      <c r="GG3" s="1116"/>
      <c r="GH3" s="1116"/>
      <c r="GI3" s="1116"/>
      <c r="GJ3" s="1116"/>
      <c r="GK3" s="1116"/>
      <c r="GL3" s="1116"/>
      <c r="GM3" s="1116"/>
      <c r="GN3" s="1116"/>
      <c r="GO3" s="1116"/>
      <c r="GP3" s="1116"/>
      <c r="GQ3" s="1116"/>
      <c r="GR3" s="1116"/>
      <c r="GS3" s="1116"/>
      <c r="GT3" s="1116"/>
      <c r="GU3" s="1116"/>
      <c r="GV3" s="1116"/>
      <c r="GW3" s="1116"/>
      <c r="GX3" s="1116"/>
      <c r="GY3" s="1116"/>
      <c r="GZ3" s="1116"/>
      <c r="HA3" s="1116"/>
      <c r="HB3" s="1116"/>
      <c r="HC3" s="1116"/>
      <c r="HD3" s="1116"/>
      <c r="HE3" s="1116"/>
      <c r="HF3" s="1116"/>
      <c r="HG3" s="1116"/>
      <c r="HH3" s="1116"/>
      <c r="HI3" s="1116"/>
      <c r="HJ3" s="1116"/>
      <c r="HK3" s="1116"/>
      <c r="HL3" s="1116"/>
      <c r="HM3" s="1116"/>
      <c r="HN3" s="1116"/>
      <c r="HO3" s="1116"/>
      <c r="HP3" s="1116"/>
      <c r="HQ3" s="1116"/>
      <c r="HR3" s="1116"/>
      <c r="HS3" s="1116"/>
      <c r="HT3" s="1116"/>
      <c r="HU3" s="1116"/>
      <c r="HV3" s="1116"/>
      <c r="HW3" s="1116"/>
      <c r="HX3" s="1116"/>
      <c r="HY3" s="1116"/>
      <c r="HZ3" s="1116"/>
      <c r="IA3" s="1116"/>
      <c r="IB3" s="1116"/>
      <c r="IC3" s="1116"/>
      <c r="ID3" s="1116"/>
      <c r="IE3" s="1116"/>
      <c r="IF3" s="1116"/>
      <c r="IG3" s="1116"/>
      <c r="IH3" s="1116"/>
      <c r="II3" s="1116"/>
      <c r="IJ3" s="1116"/>
      <c r="IK3" s="1116"/>
      <c r="IL3" s="1116"/>
      <c r="IM3" s="1116"/>
      <c r="IN3" s="1116"/>
      <c r="IO3" s="1116"/>
      <c r="IP3" s="1116"/>
    </row>
    <row r="4" ht="16.5">
      <c r="P4" s="1128" t="s">
        <v>402</v>
      </c>
    </row>
    <row r="5" spans="1:250" ht="24.75" customHeight="1">
      <c r="A5" s="1129" t="s">
        <v>0</v>
      </c>
      <c r="B5" s="1130"/>
      <c r="C5" s="1131" t="s">
        <v>1</v>
      </c>
      <c r="D5" s="1130"/>
      <c r="E5" s="1132"/>
      <c r="F5" s="1133"/>
      <c r="G5" s="1130"/>
      <c r="H5" s="1131" t="s">
        <v>2</v>
      </c>
      <c r="I5" s="1130"/>
      <c r="J5" s="1134"/>
      <c r="K5" s="1135"/>
      <c r="L5" s="1136"/>
      <c r="M5" s="1131" t="s">
        <v>3</v>
      </c>
      <c r="N5" s="1130"/>
      <c r="O5" s="1134"/>
      <c r="P5" s="1137"/>
      <c r="Q5" s="1138"/>
      <c r="R5" s="1138"/>
      <c r="S5" s="1138"/>
      <c r="T5" s="1138"/>
      <c r="U5" s="1138"/>
      <c r="V5" s="1138"/>
      <c r="W5" s="1138"/>
      <c r="X5" s="1138"/>
      <c r="Y5" s="1138"/>
      <c r="Z5" s="1138"/>
      <c r="AA5" s="1138"/>
      <c r="AB5" s="1138"/>
      <c r="AC5" s="1138"/>
      <c r="AD5" s="1138"/>
      <c r="AE5" s="1138"/>
      <c r="AF5" s="1138"/>
      <c r="AG5" s="1138"/>
      <c r="AH5" s="1138"/>
      <c r="AI5" s="1138"/>
      <c r="AJ5" s="1138"/>
      <c r="AK5" s="1138"/>
      <c r="AL5" s="1138"/>
      <c r="AM5" s="1138"/>
      <c r="AN5" s="1138"/>
      <c r="AO5" s="1138"/>
      <c r="AP5" s="1138"/>
      <c r="AQ5" s="1138"/>
      <c r="AR5" s="1138"/>
      <c r="AS5" s="1138"/>
      <c r="AT5" s="1138"/>
      <c r="AU5" s="1138"/>
      <c r="AV5" s="1138"/>
      <c r="AW5" s="1138"/>
      <c r="AX5" s="1138"/>
      <c r="AY5" s="1138"/>
      <c r="AZ5" s="1138"/>
      <c r="BA5" s="1138"/>
      <c r="BB5" s="1138"/>
      <c r="BC5" s="1138"/>
      <c r="BD5" s="1138"/>
      <c r="BE5" s="1138"/>
      <c r="BF5" s="1138"/>
      <c r="BG5" s="1138"/>
      <c r="BH5" s="1138"/>
      <c r="BI5" s="1138"/>
      <c r="BJ5" s="1138"/>
      <c r="BK5" s="1138"/>
      <c r="BL5" s="1138"/>
      <c r="BM5" s="1138"/>
      <c r="BN5" s="1138"/>
      <c r="BO5" s="1138"/>
      <c r="BP5" s="1138"/>
      <c r="BQ5" s="1138"/>
      <c r="BR5" s="1138"/>
      <c r="BS5" s="1138"/>
      <c r="BT5" s="1138"/>
      <c r="BU5" s="1138"/>
      <c r="BV5" s="1138"/>
      <c r="BW5" s="1138"/>
      <c r="BX5" s="1138"/>
      <c r="BY5" s="1138"/>
      <c r="BZ5" s="1138"/>
      <c r="CA5" s="1138"/>
      <c r="CB5" s="1138"/>
      <c r="CC5" s="1138"/>
      <c r="CD5" s="1138"/>
      <c r="CE5" s="1138"/>
      <c r="CF5" s="1138"/>
      <c r="CG5" s="1138"/>
      <c r="CH5" s="1138"/>
      <c r="CI5" s="1138"/>
      <c r="CJ5" s="1138"/>
      <c r="CK5" s="1138"/>
      <c r="CL5" s="1138"/>
      <c r="CM5" s="1138"/>
      <c r="CN5" s="1138"/>
      <c r="CO5" s="1138"/>
      <c r="CP5" s="1138"/>
      <c r="CQ5" s="1138"/>
      <c r="CR5" s="1138"/>
      <c r="CS5" s="1138"/>
      <c r="CT5" s="1138"/>
      <c r="CU5" s="1138"/>
      <c r="CV5" s="1138"/>
      <c r="CW5" s="1138"/>
      <c r="CX5" s="1138"/>
      <c r="CY5" s="1138"/>
      <c r="CZ5" s="1138"/>
      <c r="DA5" s="1138"/>
      <c r="DB5" s="1138"/>
      <c r="DC5" s="1138"/>
      <c r="DD5" s="1138"/>
      <c r="DE5" s="1138"/>
      <c r="DF5" s="1138"/>
      <c r="DG5" s="1138"/>
      <c r="DH5" s="1138"/>
      <c r="DI5" s="1138"/>
      <c r="DJ5" s="1138"/>
      <c r="DK5" s="1138"/>
      <c r="DL5" s="1138"/>
      <c r="DM5" s="1138"/>
      <c r="DN5" s="1138"/>
      <c r="DO5" s="1138"/>
      <c r="DP5" s="1138"/>
      <c r="DQ5" s="1138"/>
      <c r="DR5" s="1138"/>
      <c r="DS5" s="1138"/>
      <c r="DT5" s="1138"/>
      <c r="DU5" s="1138"/>
      <c r="DV5" s="1138"/>
      <c r="DW5" s="1138"/>
      <c r="DX5" s="1138"/>
      <c r="DY5" s="1138"/>
      <c r="DZ5" s="1138"/>
      <c r="EA5" s="1138"/>
      <c r="EB5" s="1138"/>
      <c r="EC5" s="1138"/>
      <c r="ED5" s="1138"/>
      <c r="EE5" s="1138"/>
      <c r="EF5" s="1138"/>
      <c r="EG5" s="1138"/>
      <c r="EH5" s="1138"/>
      <c r="EI5" s="1138"/>
      <c r="EJ5" s="1138"/>
      <c r="EK5" s="1138"/>
      <c r="EL5" s="1138"/>
      <c r="EM5" s="1138"/>
      <c r="EN5" s="1138"/>
      <c r="EO5" s="1138"/>
      <c r="EP5" s="1138"/>
      <c r="EQ5" s="1138"/>
      <c r="ER5" s="1138"/>
      <c r="ES5" s="1138"/>
      <c r="ET5" s="1138"/>
      <c r="EU5" s="1138"/>
      <c r="EV5" s="1138"/>
      <c r="EW5" s="1138"/>
      <c r="EX5" s="1138"/>
      <c r="EY5" s="1138"/>
      <c r="EZ5" s="1138"/>
      <c r="FA5" s="1138"/>
      <c r="FB5" s="1138"/>
      <c r="FC5" s="1138"/>
      <c r="FD5" s="1138"/>
      <c r="FE5" s="1138"/>
      <c r="FF5" s="1138"/>
      <c r="FG5" s="1138"/>
      <c r="FH5" s="1138"/>
      <c r="FI5" s="1138"/>
      <c r="FJ5" s="1138"/>
      <c r="FK5" s="1138"/>
      <c r="FL5" s="1138"/>
      <c r="FM5" s="1138"/>
      <c r="FN5" s="1138"/>
      <c r="FO5" s="1138"/>
      <c r="FP5" s="1138"/>
      <c r="FQ5" s="1138"/>
      <c r="FR5" s="1138"/>
      <c r="FS5" s="1138"/>
      <c r="FT5" s="1138"/>
      <c r="FU5" s="1138"/>
      <c r="FV5" s="1138"/>
      <c r="FW5" s="1138"/>
      <c r="FX5" s="1138"/>
      <c r="FY5" s="1138"/>
      <c r="FZ5" s="1138"/>
      <c r="GA5" s="1138"/>
      <c r="GB5" s="1138"/>
      <c r="GC5" s="1138"/>
      <c r="GD5" s="1138"/>
      <c r="GE5" s="1138"/>
      <c r="GF5" s="1138"/>
      <c r="GG5" s="1138"/>
      <c r="GH5" s="1138"/>
      <c r="GI5" s="1138"/>
      <c r="GJ5" s="1138"/>
      <c r="GK5" s="1138"/>
      <c r="GL5" s="1138"/>
      <c r="GM5" s="1138"/>
      <c r="GN5" s="1138"/>
      <c r="GO5" s="1138"/>
      <c r="GP5" s="1138"/>
      <c r="GQ5" s="1138"/>
      <c r="GR5" s="1138"/>
      <c r="GS5" s="1138"/>
      <c r="GT5" s="1138"/>
      <c r="GU5" s="1138"/>
      <c r="GV5" s="1138"/>
      <c r="GW5" s="1138"/>
      <c r="GX5" s="1138"/>
      <c r="GY5" s="1138"/>
      <c r="GZ5" s="1138"/>
      <c r="HA5" s="1138"/>
      <c r="HB5" s="1138"/>
      <c r="HC5" s="1138"/>
      <c r="HD5" s="1138"/>
      <c r="HE5" s="1138"/>
      <c r="HF5" s="1138"/>
      <c r="HG5" s="1138"/>
      <c r="HH5" s="1138"/>
      <c r="HI5" s="1138"/>
      <c r="HJ5" s="1138"/>
      <c r="HK5" s="1138"/>
      <c r="HL5" s="1138"/>
      <c r="HM5" s="1138"/>
      <c r="HN5" s="1138"/>
      <c r="HO5" s="1138"/>
      <c r="HP5" s="1138"/>
      <c r="HQ5" s="1138"/>
      <c r="HR5" s="1138"/>
      <c r="HS5" s="1138"/>
      <c r="HT5" s="1138"/>
      <c r="HU5" s="1138"/>
      <c r="HV5" s="1138"/>
      <c r="HW5" s="1138"/>
      <c r="HX5" s="1138"/>
      <c r="HY5" s="1138"/>
      <c r="HZ5" s="1138"/>
      <c r="IA5" s="1138"/>
      <c r="IB5" s="1138"/>
      <c r="IC5" s="1138"/>
      <c r="ID5" s="1138"/>
      <c r="IE5" s="1138"/>
      <c r="IF5" s="1138"/>
      <c r="IG5" s="1138"/>
      <c r="IH5" s="1138"/>
      <c r="II5" s="1138"/>
      <c r="IJ5" s="1138"/>
      <c r="IK5" s="1138"/>
      <c r="IL5" s="1138"/>
      <c r="IM5" s="1138"/>
      <c r="IN5" s="1138"/>
      <c r="IO5" s="1138"/>
      <c r="IP5" s="1138"/>
    </row>
    <row r="6" spans="1:250" ht="24.75" customHeight="1">
      <c r="A6" s="1139"/>
      <c r="B6" s="1140" t="s">
        <v>5</v>
      </c>
      <c r="C6" s="1141"/>
      <c r="D6" s="1129" t="s">
        <v>6</v>
      </c>
      <c r="E6" s="1142" t="s">
        <v>177</v>
      </c>
      <c r="F6" s="1129" t="s">
        <v>440</v>
      </c>
      <c r="G6" s="1140" t="s">
        <v>5</v>
      </c>
      <c r="H6" s="1141"/>
      <c r="I6" s="1129" t="s">
        <v>6</v>
      </c>
      <c r="J6" s="1142" t="s">
        <v>177</v>
      </c>
      <c r="K6" s="1129" t="s">
        <v>440</v>
      </c>
      <c r="L6" s="1140" t="s">
        <v>5</v>
      </c>
      <c r="M6" s="1141"/>
      <c r="N6" s="1129" t="s">
        <v>6</v>
      </c>
      <c r="O6" s="1143" t="s">
        <v>177</v>
      </c>
      <c r="P6" s="1144" t="s">
        <v>440</v>
      </c>
      <c r="Q6" s="1138"/>
      <c r="R6" s="1138"/>
      <c r="S6" s="1138"/>
      <c r="T6" s="1138"/>
      <c r="U6" s="1138"/>
      <c r="V6" s="1138"/>
      <c r="W6" s="1138"/>
      <c r="X6" s="1138"/>
      <c r="Y6" s="1138"/>
      <c r="Z6" s="1138"/>
      <c r="AA6" s="1138"/>
      <c r="AB6" s="1138"/>
      <c r="AC6" s="1138"/>
      <c r="AD6" s="1138"/>
      <c r="AE6" s="1138"/>
      <c r="AF6" s="1138"/>
      <c r="AG6" s="1138"/>
      <c r="AH6" s="1138"/>
      <c r="AI6" s="1138"/>
      <c r="AJ6" s="1138"/>
      <c r="AK6" s="1138"/>
      <c r="AL6" s="1138"/>
      <c r="AM6" s="1138"/>
      <c r="AN6" s="1138"/>
      <c r="AO6" s="1138"/>
      <c r="AP6" s="1138"/>
      <c r="AQ6" s="1138"/>
      <c r="AR6" s="1138"/>
      <c r="AS6" s="1138"/>
      <c r="AT6" s="1138"/>
      <c r="AU6" s="1138"/>
      <c r="AV6" s="1138"/>
      <c r="AW6" s="1138"/>
      <c r="AX6" s="1138"/>
      <c r="AY6" s="1138"/>
      <c r="AZ6" s="1138"/>
      <c r="BA6" s="1138"/>
      <c r="BB6" s="1138"/>
      <c r="BC6" s="1138"/>
      <c r="BD6" s="1138"/>
      <c r="BE6" s="1138"/>
      <c r="BF6" s="1138"/>
      <c r="BG6" s="1138"/>
      <c r="BH6" s="1138"/>
      <c r="BI6" s="1138"/>
      <c r="BJ6" s="1138"/>
      <c r="BK6" s="1138"/>
      <c r="BL6" s="1138"/>
      <c r="BM6" s="1138"/>
      <c r="BN6" s="1138"/>
      <c r="BO6" s="1138"/>
      <c r="BP6" s="1138"/>
      <c r="BQ6" s="1138"/>
      <c r="BR6" s="1138"/>
      <c r="BS6" s="1138"/>
      <c r="BT6" s="1138"/>
      <c r="BU6" s="1138"/>
      <c r="BV6" s="1138"/>
      <c r="BW6" s="1138"/>
      <c r="BX6" s="1138"/>
      <c r="BY6" s="1138"/>
      <c r="BZ6" s="1138"/>
      <c r="CA6" s="1138"/>
      <c r="CB6" s="1138"/>
      <c r="CC6" s="1138"/>
      <c r="CD6" s="1138"/>
      <c r="CE6" s="1138"/>
      <c r="CF6" s="1138"/>
      <c r="CG6" s="1138"/>
      <c r="CH6" s="1138"/>
      <c r="CI6" s="1138"/>
      <c r="CJ6" s="1138"/>
      <c r="CK6" s="1138"/>
      <c r="CL6" s="1138"/>
      <c r="CM6" s="1138"/>
      <c r="CN6" s="1138"/>
      <c r="CO6" s="1138"/>
      <c r="CP6" s="1138"/>
      <c r="CQ6" s="1138"/>
      <c r="CR6" s="1138"/>
      <c r="CS6" s="1138"/>
      <c r="CT6" s="1138"/>
      <c r="CU6" s="1138"/>
      <c r="CV6" s="1138"/>
      <c r="CW6" s="1138"/>
      <c r="CX6" s="1138"/>
      <c r="CY6" s="1138"/>
      <c r="CZ6" s="1138"/>
      <c r="DA6" s="1138"/>
      <c r="DB6" s="1138"/>
      <c r="DC6" s="1138"/>
      <c r="DD6" s="1138"/>
      <c r="DE6" s="1138"/>
      <c r="DF6" s="1138"/>
      <c r="DG6" s="1138"/>
      <c r="DH6" s="1138"/>
      <c r="DI6" s="1138"/>
      <c r="DJ6" s="1138"/>
      <c r="DK6" s="1138"/>
      <c r="DL6" s="1138"/>
      <c r="DM6" s="1138"/>
      <c r="DN6" s="1138"/>
      <c r="DO6" s="1138"/>
      <c r="DP6" s="1138"/>
      <c r="DQ6" s="1138"/>
      <c r="DR6" s="1138"/>
      <c r="DS6" s="1138"/>
      <c r="DT6" s="1138"/>
      <c r="DU6" s="1138"/>
      <c r="DV6" s="1138"/>
      <c r="DW6" s="1138"/>
      <c r="DX6" s="1138"/>
      <c r="DY6" s="1138"/>
      <c r="DZ6" s="1138"/>
      <c r="EA6" s="1138"/>
      <c r="EB6" s="1138"/>
      <c r="EC6" s="1138"/>
      <c r="ED6" s="1138"/>
      <c r="EE6" s="1138"/>
      <c r="EF6" s="1138"/>
      <c r="EG6" s="1138"/>
      <c r="EH6" s="1138"/>
      <c r="EI6" s="1138"/>
      <c r="EJ6" s="1138"/>
      <c r="EK6" s="1138"/>
      <c r="EL6" s="1138"/>
      <c r="EM6" s="1138"/>
      <c r="EN6" s="1138"/>
      <c r="EO6" s="1138"/>
      <c r="EP6" s="1138"/>
      <c r="EQ6" s="1138"/>
      <c r="ER6" s="1138"/>
      <c r="ES6" s="1138"/>
      <c r="ET6" s="1138"/>
      <c r="EU6" s="1138"/>
      <c r="EV6" s="1138"/>
      <c r="EW6" s="1138"/>
      <c r="EX6" s="1138"/>
      <c r="EY6" s="1138"/>
      <c r="EZ6" s="1138"/>
      <c r="FA6" s="1138"/>
      <c r="FB6" s="1138"/>
      <c r="FC6" s="1138"/>
      <c r="FD6" s="1138"/>
      <c r="FE6" s="1138"/>
      <c r="FF6" s="1138"/>
      <c r="FG6" s="1138"/>
      <c r="FH6" s="1138"/>
      <c r="FI6" s="1138"/>
      <c r="FJ6" s="1138"/>
      <c r="FK6" s="1138"/>
      <c r="FL6" s="1138"/>
      <c r="FM6" s="1138"/>
      <c r="FN6" s="1138"/>
      <c r="FO6" s="1138"/>
      <c r="FP6" s="1138"/>
      <c r="FQ6" s="1138"/>
      <c r="FR6" s="1138"/>
      <c r="FS6" s="1138"/>
      <c r="FT6" s="1138"/>
      <c r="FU6" s="1138"/>
      <c r="FV6" s="1138"/>
      <c r="FW6" s="1138"/>
      <c r="FX6" s="1138"/>
      <c r="FY6" s="1138"/>
      <c r="FZ6" s="1138"/>
      <c r="GA6" s="1138"/>
      <c r="GB6" s="1138"/>
      <c r="GC6" s="1138"/>
      <c r="GD6" s="1138"/>
      <c r="GE6" s="1138"/>
      <c r="GF6" s="1138"/>
      <c r="GG6" s="1138"/>
      <c r="GH6" s="1138"/>
      <c r="GI6" s="1138"/>
      <c r="GJ6" s="1138"/>
      <c r="GK6" s="1138"/>
      <c r="GL6" s="1138"/>
      <c r="GM6" s="1138"/>
      <c r="GN6" s="1138"/>
      <c r="GO6" s="1138"/>
      <c r="GP6" s="1138"/>
      <c r="GQ6" s="1138"/>
      <c r="GR6" s="1138"/>
      <c r="GS6" s="1138"/>
      <c r="GT6" s="1138"/>
      <c r="GU6" s="1138"/>
      <c r="GV6" s="1138"/>
      <c r="GW6" s="1138"/>
      <c r="GX6" s="1138"/>
      <c r="GY6" s="1138"/>
      <c r="GZ6" s="1138"/>
      <c r="HA6" s="1138"/>
      <c r="HB6" s="1138"/>
      <c r="HC6" s="1138"/>
      <c r="HD6" s="1138"/>
      <c r="HE6" s="1138"/>
      <c r="HF6" s="1138"/>
      <c r="HG6" s="1138"/>
      <c r="HH6" s="1138"/>
      <c r="HI6" s="1138"/>
      <c r="HJ6" s="1138"/>
      <c r="HK6" s="1138"/>
      <c r="HL6" s="1138"/>
      <c r="HM6" s="1138"/>
      <c r="HN6" s="1138"/>
      <c r="HO6" s="1138"/>
      <c r="HP6" s="1138"/>
      <c r="HQ6" s="1138"/>
      <c r="HR6" s="1138"/>
      <c r="HS6" s="1138"/>
      <c r="HT6" s="1138"/>
      <c r="HU6" s="1138"/>
      <c r="HV6" s="1138"/>
      <c r="HW6" s="1138"/>
      <c r="HX6" s="1138"/>
      <c r="HY6" s="1138"/>
      <c r="HZ6" s="1138"/>
      <c r="IA6" s="1138"/>
      <c r="IB6" s="1138"/>
      <c r="IC6" s="1138"/>
      <c r="ID6" s="1138"/>
      <c r="IE6" s="1138"/>
      <c r="IF6" s="1138"/>
      <c r="IG6" s="1138"/>
      <c r="IH6" s="1138"/>
      <c r="II6" s="1138"/>
      <c r="IJ6" s="1138"/>
      <c r="IK6" s="1138"/>
      <c r="IL6" s="1138"/>
      <c r="IM6" s="1138"/>
      <c r="IN6" s="1138"/>
      <c r="IO6" s="1138"/>
      <c r="IP6" s="1138"/>
    </row>
    <row r="7" spans="1:250" ht="24.75" customHeight="1">
      <c r="A7" s="1139"/>
      <c r="B7" s="1145" t="s">
        <v>392</v>
      </c>
      <c r="C7" s="1146" t="s">
        <v>8</v>
      </c>
      <c r="D7" s="1147"/>
      <c r="E7" s="1148" t="s">
        <v>12</v>
      </c>
      <c r="F7" s="1147" t="s">
        <v>389</v>
      </c>
      <c r="G7" s="1145" t="s">
        <v>392</v>
      </c>
      <c r="H7" s="1146" t="s">
        <v>8</v>
      </c>
      <c r="I7" s="1147"/>
      <c r="J7" s="1148" t="s">
        <v>12</v>
      </c>
      <c r="K7" s="1147" t="s">
        <v>389</v>
      </c>
      <c r="L7" s="1145" t="s">
        <v>392</v>
      </c>
      <c r="M7" s="1146" t="s">
        <v>8</v>
      </c>
      <c r="N7" s="1147"/>
      <c r="O7" s="1148" t="s">
        <v>12</v>
      </c>
      <c r="P7" s="1149" t="s">
        <v>389</v>
      </c>
      <c r="Q7" s="1138"/>
      <c r="R7" s="1138"/>
      <c r="S7" s="1138"/>
      <c r="T7" s="1138"/>
      <c r="U7" s="1138"/>
      <c r="V7" s="1138"/>
      <c r="W7" s="1138"/>
      <c r="X7" s="1138"/>
      <c r="Y7" s="1138"/>
      <c r="Z7" s="1138"/>
      <c r="AA7" s="1138"/>
      <c r="AB7" s="1138"/>
      <c r="AC7" s="1138"/>
      <c r="AD7" s="1138"/>
      <c r="AE7" s="1138"/>
      <c r="AF7" s="1138"/>
      <c r="AG7" s="1138"/>
      <c r="AH7" s="1138"/>
      <c r="AI7" s="1138"/>
      <c r="AJ7" s="1138"/>
      <c r="AK7" s="1138"/>
      <c r="AL7" s="1138"/>
      <c r="AM7" s="1138"/>
      <c r="AN7" s="1138"/>
      <c r="AO7" s="1138"/>
      <c r="AP7" s="1138"/>
      <c r="AQ7" s="1138"/>
      <c r="AR7" s="1138"/>
      <c r="AS7" s="1138"/>
      <c r="AT7" s="1138"/>
      <c r="AU7" s="1138"/>
      <c r="AV7" s="1138"/>
      <c r="AW7" s="1138"/>
      <c r="AX7" s="1138"/>
      <c r="AY7" s="1138"/>
      <c r="AZ7" s="1138"/>
      <c r="BA7" s="1138"/>
      <c r="BB7" s="1138"/>
      <c r="BC7" s="1138"/>
      <c r="BD7" s="1138"/>
      <c r="BE7" s="1138"/>
      <c r="BF7" s="1138"/>
      <c r="BG7" s="1138"/>
      <c r="BH7" s="1138"/>
      <c r="BI7" s="1138"/>
      <c r="BJ7" s="1138"/>
      <c r="BK7" s="1138"/>
      <c r="BL7" s="1138"/>
      <c r="BM7" s="1138"/>
      <c r="BN7" s="1138"/>
      <c r="BO7" s="1138"/>
      <c r="BP7" s="1138"/>
      <c r="BQ7" s="1138"/>
      <c r="BR7" s="1138"/>
      <c r="BS7" s="1138"/>
      <c r="BT7" s="1138"/>
      <c r="BU7" s="1138"/>
      <c r="BV7" s="1138"/>
      <c r="BW7" s="1138"/>
      <c r="BX7" s="1138"/>
      <c r="BY7" s="1138"/>
      <c r="BZ7" s="1138"/>
      <c r="CA7" s="1138"/>
      <c r="CB7" s="1138"/>
      <c r="CC7" s="1138"/>
      <c r="CD7" s="1138"/>
      <c r="CE7" s="1138"/>
      <c r="CF7" s="1138"/>
      <c r="CG7" s="1138"/>
      <c r="CH7" s="1138"/>
      <c r="CI7" s="1138"/>
      <c r="CJ7" s="1138"/>
      <c r="CK7" s="1138"/>
      <c r="CL7" s="1138"/>
      <c r="CM7" s="1138"/>
      <c r="CN7" s="1138"/>
      <c r="CO7" s="1138"/>
      <c r="CP7" s="1138"/>
      <c r="CQ7" s="1138"/>
      <c r="CR7" s="1138"/>
      <c r="CS7" s="1138"/>
      <c r="CT7" s="1138"/>
      <c r="CU7" s="1138"/>
      <c r="CV7" s="1138"/>
      <c r="CW7" s="1138"/>
      <c r="CX7" s="1138"/>
      <c r="CY7" s="1138"/>
      <c r="CZ7" s="1138"/>
      <c r="DA7" s="1138"/>
      <c r="DB7" s="1138"/>
      <c r="DC7" s="1138"/>
      <c r="DD7" s="1138"/>
      <c r="DE7" s="1138"/>
      <c r="DF7" s="1138"/>
      <c r="DG7" s="1138"/>
      <c r="DH7" s="1138"/>
      <c r="DI7" s="1138"/>
      <c r="DJ7" s="1138"/>
      <c r="DK7" s="1138"/>
      <c r="DL7" s="1138"/>
      <c r="DM7" s="1138"/>
      <c r="DN7" s="1138"/>
      <c r="DO7" s="1138"/>
      <c r="DP7" s="1138"/>
      <c r="DQ7" s="1138"/>
      <c r="DR7" s="1138"/>
      <c r="DS7" s="1138"/>
      <c r="DT7" s="1138"/>
      <c r="DU7" s="1138"/>
      <c r="DV7" s="1138"/>
      <c r="DW7" s="1138"/>
      <c r="DX7" s="1138"/>
      <c r="DY7" s="1138"/>
      <c r="DZ7" s="1138"/>
      <c r="EA7" s="1138"/>
      <c r="EB7" s="1138"/>
      <c r="EC7" s="1138"/>
      <c r="ED7" s="1138"/>
      <c r="EE7" s="1138"/>
      <c r="EF7" s="1138"/>
      <c r="EG7" s="1138"/>
      <c r="EH7" s="1138"/>
      <c r="EI7" s="1138"/>
      <c r="EJ7" s="1138"/>
      <c r="EK7" s="1138"/>
      <c r="EL7" s="1138"/>
      <c r="EM7" s="1138"/>
      <c r="EN7" s="1138"/>
      <c r="EO7" s="1138"/>
      <c r="EP7" s="1138"/>
      <c r="EQ7" s="1138"/>
      <c r="ER7" s="1138"/>
      <c r="ES7" s="1138"/>
      <c r="ET7" s="1138"/>
      <c r="EU7" s="1138"/>
      <c r="EV7" s="1138"/>
      <c r="EW7" s="1138"/>
      <c r="EX7" s="1138"/>
      <c r="EY7" s="1138"/>
      <c r="EZ7" s="1138"/>
      <c r="FA7" s="1138"/>
      <c r="FB7" s="1138"/>
      <c r="FC7" s="1138"/>
      <c r="FD7" s="1138"/>
      <c r="FE7" s="1138"/>
      <c r="FF7" s="1138"/>
      <c r="FG7" s="1138"/>
      <c r="FH7" s="1138"/>
      <c r="FI7" s="1138"/>
      <c r="FJ7" s="1138"/>
      <c r="FK7" s="1138"/>
      <c r="FL7" s="1138"/>
      <c r="FM7" s="1138"/>
      <c r="FN7" s="1138"/>
      <c r="FO7" s="1138"/>
      <c r="FP7" s="1138"/>
      <c r="FQ7" s="1138"/>
      <c r="FR7" s="1138"/>
      <c r="FS7" s="1138"/>
      <c r="FT7" s="1138"/>
      <c r="FU7" s="1138"/>
      <c r="FV7" s="1138"/>
      <c r="FW7" s="1138"/>
      <c r="FX7" s="1138"/>
      <c r="FY7" s="1138"/>
      <c r="FZ7" s="1138"/>
      <c r="GA7" s="1138"/>
      <c r="GB7" s="1138"/>
      <c r="GC7" s="1138"/>
      <c r="GD7" s="1138"/>
      <c r="GE7" s="1138"/>
      <c r="GF7" s="1138"/>
      <c r="GG7" s="1138"/>
      <c r="GH7" s="1138"/>
      <c r="GI7" s="1138"/>
      <c r="GJ7" s="1138"/>
      <c r="GK7" s="1138"/>
      <c r="GL7" s="1138"/>
      <c r="GM7" s="1138"/>
      <c r="GN7" s="1138"/>
      <c r="GO7" s="1138"/>
      <c r="GP7" s="1138"/>
      <c r="GQ7" s="1138"/>
      <c r="GR7" s="1138"/>
      <c r="GS7" s="1138"/>
      <c r="GT7" s="1138"/>
      <c r="GU7" s="1138"/>
      <c r="GV7" s="1138"/>
      <c r="GW7" s="1138"/>
      <c r="GX7" s="1138"/>
      <c r="GY7" s="1138"/>
      <c r="GZ7" s="1138"/>
      <c r="HA7" s="1138"/>
      <c r="HB7" s="1138"/>
      <c r="HC7" s="1138"/>
      <c r="HD7" s="1138"/>
      <c r="HE7" s="1138"/>
      <c r="HF7" s="1138"/>
      <c r="HG7" s="1138"/>
      <c r="HH7" s="1138"/>
      <c r="HI7" s="1138"/>
      <c r="HJ7" s="1138"/>
      <c r="HK7" s="1138"/>
      <c r="HL7" s="1138"/>
      <c r="HM7" s="1138"/>
      <c r="HN7" s="1138"/>
      <c r="HO7" s="1138"/>
      <c r="HP7" s="1138"/>
      <c r="HQ7" s="1138"/>
      <c r="HR7" s="1138"/>
      <c r="HS7" s="1138"/>
      <c r="HT7" s="1138"/>
      <c r="HU7" s="1138"/>
      <c r="HV7" s="1138"/>
      <c r="HW7" s="1138"/>
      <c r="HX7" s="1138"/>
      <c r="HY7" s="1138"/>
      <c r="HZ7" s="1138"/>
      <c r="IA7" s="1138"/>
      <c r="IB7" s="1138"/>
      <c r="IC7" s="1138"/>
      <c r="ID7" s="1138"/>
      <c r="IE7" s="1138"/>
      <c r="IF7" s="1138"/>
      <c r="IG7" s="1138"/>
      <c r="IH7" s="1138"/>
      <c r="II7" s="1138"/>
      <c r="IJ7" s="1138"/>
      <c r="IK7" s="1138"/>
      <c r="IL7" s="1138"/>
      <c r="IM7" s="1138"/>
      <c r="IN7" s="1138"/>
      <c r="IO7" s="1138"/>
      <c r="IP7" s="1138"/>
    </row>
    <row r="8" spans="1:250" ht="24.75" customHeight="1">
      <c r="A8" s="1150" t="s">
        <v>9</v>
      </c>
      <c r="B8" s="1151" t="s">
        <v>10</v>
      </c>
      <c r="C8" s="1152"/>
      <c r="D8" s="1150" t="s">
        <v>11</v>
      </c>
      <c r="E8" s="1153" t="s">
        <v>177</v>
      </c>
      <c r="F8" s="1150" t="s">
        <v>13</v>
      </c>
      <c r="G8" s="1151" t="s">
        <v>10</v>
      </c>
      <c r="H8" s="1152"/>
      <c r="I8" s="1150" t="s">
        <v>11</v>
      </c>
      <c r="J8" s="1153" t="s">
        <v>177</v>
      </c>
      <c r="K8" s="1150" t="s">
        <v>13</v>
      </c>
      <c r="L8" s="1151" t="s">
        <v>10</v>
      </c>
      <c r="M8" s="1152"/>
      <c r="N8" s="1150" t="s">
        <v>11</v>
      </c>
      <c r="O8" s="1153" t="s">
        <v>177</v>
      </c>
      <c r="P8" s="1151" t="s">
        <v>13</v>
      </c>
      <c r="Q8" s="1138"/>
      <c r="R8" s="1138"/>
      <c r="S8" s="1138"/>
      <c r="T8" s="1138"/>
      <c r="U8" s="1138"/>
      <c r="V8" s="1138"/>
      <c r="W8" s="1138"/>
      <c r="X8" s="1138"/>
      <c r="Y8" s="1138"/>
      <c r="Z8" s="1138"/>
      <c r="AA8" s="1138"/>
      <c r="AB8" s="1138"/>
      <c r="AC8" s="1138"/>
      <c r="AD8" s="1138"/>
      <c r="AE8" s="1138"/>
      <c r="AF8" s="1138"/>
      <c r="AG8" s="1138"/>
      <c r="AH8" s="1138"/>
      <c r="AI8" s="1138"/>
      <c r="AJ8" s="1138"/>
      <c r="AK8" s="1138"/>
      <c r="AL8" s="1138"/>
      <c r="AM8" s="1138"/>
      <c r="AN8" s="1138"/>
      <c r="AO8" s="1138"/>
      <c r="AP8" s="1138"/>
      <c r="AQ8" s="1138"/>
      <c r="AR8" s="1138"/>
      <c r="AS8" s="1138"/>
      <c r="AT8" s="1138"/>
      <c r="AU8" s="1138"/>
      <c r="AV8" s="1138"/>
      <c r="AW8" s="1138"/>
      <c r="AX8" s="1138"/>
      <c r="AY8" s="1138"/>
      <c r="AZ8" s="1138"/>
      <c r="BA8" s="1138"/>
      <c r="BB8" s="1138"/>
      <c r="BC8" s="1138"/>
      <c r="BD8" s="1138"/>
      <c r="BE8" s="1138"/>
      <c r="BF8" s="1138"/>
      <c r="BG8" s="1138"/>
      <c r="BH8" s="1138"/>
      <c r="BI8" s="1138"/>
      <c r="BJ8" s="1138"/>
      <c r="BK8" s="1138"/>
      <c r="BL8" s="1138"/>
      <c r="BM8" s="1138"/>
      <c r="BN8" s="1138"/>
      <c r="BO8" s="1138"/>
      <c r="BP8" s="1138"/>
      <c r="BQ8" s="1138"/>
      <c r="BR8" s="1138"/>
      <c r="BS8" s="1138"/>
      <c r="BT8" s="1138"/>
      <c r="BU8" s="1138"/>
      <c r="BV8" s="1138"/>
      <c r="BW8" s="1138"/>
      <c r="BX8" s="1138"/>
      <c r="BY8" s="1138"/>
      <c r="BZ8" s="1138"/>
      <c r="CA8" s="1138"/>
      <c r="CB8" s="1138"/>
      <c r="CC8" s="1138"/>
      <c r="CD8" s="1138"/>
      <c r="CE8" s="1138"/>
      <c r="CF8" s="1138"/>
      <c r="CG8" s="1138"/>
      <c r="CH8" s="1138"/>
      <c r="CI8" s="1138"/>
      <c r="CJ8" s="1138"/>
      <c r="CK8" s="1138"/>
      <c r="CL8" s="1138"/>
      <c r="CM8" s="1138"/>
      <c r="CN8" s="1138"/>
      <c r="CO8" s="1138"/>
      <c r="CP8" s="1138"/>
      <c r="CQ8" s="1138"/>
      <c r="CR8" s="1138"/>
      <c r="CS8" s="1138"/>
      <c r="CT8" s="1138"/>
      <c r="CU8" s="1138"/>
      <c r="CV8" s="1138"/>
      <c r="CW8" s="1138"/>
      <c r="CX8" s="1138"/>
      <c r="CY8" s="1138"/>
      <c r="CZ8" s="1138"/>
      <c r="DA8" s="1138"/>
      <c r="DB8" s="1138"/>
      <c r="DC8" s="1138"/>
      <c r="DD8" s="1138"/>
      <c r="DE8" s="1138"/>
      <c r="DF8" s="1138"/>
      <c r="DG8" s="1138"/>
      <c r="DH8" s="1138"/>
      <c r="DI8" s="1138"/>
      <c r="DJ8" s="1138"/>
      <c r="DK8" s="1138"/>
      <c r="DL8" s="1138"/>
      <c r="DM8" s="1138"/>
      <c r="DN8" s="1138"/>
      <c r="DO8" s="1138"/>
      <c r="DP8" s="1138"/>
      <c r="DQ8" s="1138"/>
      <c r="DR8" s="1138"/>
      <c r="DS8" s="1138"/>
      <c r="DT8" s="1138"/>
      <c r="DU8" s="1138"/>
      <c r="DV8" s="1138"/>
      <c r="DW8" s="1138"/>
      <c r="DX8" s="1138"/>
      <c r="DY8" s="1138"/>
      <c r="DZ8" s="1138"/>
      <c r="EA8" s="1138"/>
      <c r="EB8" s="1138"/>
      <c r="EC8" s="1138"/>
      <c r="ED8" s="1138"/>
      <c r="EE8" s="1138"/>
      <c r="EF8" s="1138"/>
      <c r="EG8" s="1138"/>
      <c r="EH8" s="1138"/>
      <c r="EI8" s="1138"/>
      <c r="EJ8" s="1138"/>
      <c r="EK8" s="1138"/>
      <c r="EL8" s="1138"/>
      <c r="EM8" s="1138"/>
      <c r="EN8" s="1138"/>
      <c r="EO8" s="1138"/>
      <c r="EP8" s="1138"/>
      <c r="EQ8" s="1138"/>
      <c r="ER8" s="1138"/>
      <c r="ES8" s="1138"/>
      <c r="ET8" s="1138"/>
      <c r="EU8" s="1138"/>
      <c r="EV8" s="1138"/>
      <c r="EW8" s="1138"/>
      <c r="EX8" s="1138"/>
      <c r="EY8" s="1138"/>
      <c r="EZ8" s="1138"/>
      <c r="FA8" s="1138"/>
      <c r="FB8" s="1138"/>
      <c r="FC8" s="1138"/>
      <c r="FD8" s="1138"/>
      <c r="FE8" s="1138"/>
      <c r="FF8" s="1138"/>
      <c r="FG8" s="1138"/>
      <c r="FH8" s="1138"/>
      <c r="FI8" s="1138"/>
      <c r="FJ8" s="1138"/>
      <c r="FK8" s="1138"/>
      <c r="FL8" s="1138"/>
      <c r="FM8" s="1138"/>
      <c r="FN8" s="1138"/>
      <c r="FO8" s="1138"/>
      <c r="FP8" s="1138"/>
      <c r="FQ8" s="1138"/>
      <c r="FR8" s="1138"/>
      <c r="FS8" s="1138"/>
      <c r="FT8" s="1138"/>
      <c r="FU8" s="1138"/>
      <c r="FV8" s="1138"/>
      <c r="FW8" s="1138"/>
      <c r="FX8" s="1138"/>
      <c r="FY8" s="1138"/>
      <c r="FZ8" s="1138"/>
      <c r="GA8" s="1138"/>
      <c r="GB8" s="1138"/>
      <c r="GC8" s="1138"/>
      <c r="GD8" s="1138"/>
      <c r="GE8" s="1138"/>
      <c r="GF8" s="1138"/>
      <c r="GG8" s="1138"/>
      <c r="GH8" s="1138"/>
      <c r="GI8" s="1138"/>
      <c r="GJ8" s="1138"/>
      <c r="GK8" s="1138"/>
      <c r="GL8" s="1138"/>
      <c r="GM8" s="1138"/>
      <c r="GN8" s="1138"/>
      <c r="GO8" s="1138"/>
      <c r="GP8" s="1138"/>
      <c r="GQ8" s="1138"/>
      <c r="GR8" s="1138"/>
      <c r="GS8" s="1138"/>
      <c r="GT8" s="1138"/>
      <c r="GU8" s="1138"/>
      <c r="GV8" s="1138"/>
      <c r="GW8" s="1138"/>
      <c r="GX8" s="1138"/>
      <c r="GY8" s="1138"/>
      <c r="GZ8" s="1138"/>
      <c r="HA8" s="1138"/>
      <c r="HB8" s="1138"/>
      <c r="HC8" s="1138"/>
      <c r="HD8" s="1138"/>
      <c r="HE8" s="1138"/>
      <c r="HF8" s="1138"/>
      <c r="HG8" s="1138"/>
      <c r="HH8" s="1138"/>
      <c r="HI8" s="1138"/>
      <c r="HJ8" s="1138"/>
      <c r="HK8" s="1138"/>
      <c r="HL8" s="1138"/>
      <c r="HM8" s="1138"/>
      <c r="HN8" s="1138"/>
      <c r="HO8" s="1138"/>
      <c r="HP8" s="1138"/>
      <c r="HQ8" s="1138"/>
      <c r="HR8" s="1138"/>
      <c r="HS8" s="1138"/>
      <c r="HT8" s="1138"/>
      <c r="HU8" s="1138"/>
      <c r="HV8" s="1138"/>
      <c r="HW8" s="1138"/>
      <c r="HX8" s="1138"/>
      <c r="HY8" s="1138"/>
      <c r="HZ8" s="1138"/>
      <c r="IA8" s="1138"/>
      <c r="IB8" s="1138"/>
      <c r="IC8" s="1138"/>
      <c r="ID8" s="1138"/>
      <c r="IE8" s="1138"/>
      <c r="IF8" s="1138"/>
      <c r="IG8" s="1138"/>
      <c r="IH8" s="1138"/>
      <c r="II8" s="1138"/>
      <c r="IJ8" s="1138"/>
      <c r="IK8" s="1138"/>
      <c r="IL8" s="1138"/>
      <c r="IM8" s="1138"/>
      <c r="IN8" s="1138"/>
      <c r="IO8" s="1138"/>
      <c r="IP8" s="1138"/>
    </row>
    <row r="9" spans="1:250" ht="24.75" customHeight="1">
      <c r="A9" s="1154"/>
      <c r="B9" s="1155" t="s">
        <v>20</v>
      </c>
      <c r="C9" s="1156" t="s">
        <v>1692</v>
      </c>
      <c r="D9" s="1157">
        <v>1156</v>
      </c>
      <c r="E9" s="1185">
        <v>47.11897623018843</v>
      </c>
      <c r="F9" s="1159">
        <v>100</v>
      </c>
      <c r="G9" s="1160" t="s">
        <v>20</v>
      </c>
      <c r="H9" s="1156" t="s">
        <v>1692</v>
      </c>
      <c r="I9" s="1157">
        <v>641</v>
      </c>
      <c r="J9" s="1185">
        <v>50.228437523385416</v>
      </c>
      <c r="K9" s="1159">
        <v>100</v>
      </c>
      <c r="L9" s="1160" t="s">
        <v>20</v>
      </c>
      <c r="M9" s="1156" t="s">
        <v>1692</v>
      </c>
      <c r="N9" s="1157">
        <v>515</v>
      </c>
      <c r="O9" s="1185">
        <v>43.74808071223574</v>
      </c>
      <c r="P9" s="1185">
        <v>100</v>
      </c>
      <c r="Q9" s="1161"/>
      <c r="R9" s="1161"/>
      <c r="S9" s="1161"/>
      <c r="T9" s="1161"/>
      <c r="U9" s="1161"/>
      <c r="V9" s="1161"/>
      <c r="W9" s="1161"/>
      <c r="X9" s="1161"/>
      <c r="Y9" s="1161"/>
      <c r="Z9" s="1161"/>
      <c r="AA9" s="1161"/>
      <c r="AB9" s="1161"/>
      <c r="AC9" s="1161"/>
      <c r="AD9" s="1161"/>
      <c r="AE9" s="1161"/>
      <c r="AF9" s="1161"/>
      <c r="AG9" s="1161"/>
      <c r="AH9" s="1161"/>
      <c r="AI9" s="1161"/>
      <c r="AJ9" s="1161"/>
      <c r="AK9" s="1161"/>
      <c r="AL9" s="1161"/>
      <c r="AM9" s="1161"/>
      <c r="AN9" s="1161"/>
      <c r="AO9" s="1161"/>
      <c r="AP9" s="1161"/>
      <c r="AQ9" s="1161"/>
      <c r="AR9" s="1161"/>
      <c r="AS9" s="1161"/>
      <c r="AT9" s="1161"/>
      <c r="AU9" s="1161"/>
      <c r="AV9" s="1161"/>
      <c r="AW9" s="1161"/>
      <c r="AX9" s="1161"/>
      <c r="AY9" s="1161"/>
      <c r="AZ9" s="1161"/>
      <c r="BA9" s="1161"/>
      <c r="BB9" s="1161"/>
      <c r="BC9" s="1161"/>
      <c r="BD9" s="1161"/>
      <c r="BE9" s="1161"/>
      <c r="BF9" s="1161"/>
      <c r="BG9" s="1161"/>
      <c r="BH9" s="1161"/>
      <c r="BI9" s="1161"/>
      <c r="BJ9" s="1161"/>
      <c r="BK9" s="1161"/>
      <c r="BL9" s="1161"/>
      <c r="BM9" s="1161"/>
      <c r="BN9" s="1161"/>
      <c r="BO9" s="1161"/>
      <c r="BP9" s="1161"/>
      <c r="BQ9" s="1161"/>
      <c r="BR9" s="1161"/>
      <c r="BS9" s="1161"/>
      <c r="BT9" s="1161"/>
      <c r="BU9" s="1161"/>
      <c r="BV9" s="1161"/>
      <c r="BW9" s="1161"/>
      <c r="BX9" s="1161"/>
      <c r="BY9" s="1161"/>
      <c r="BZ9" s="1161"/>
      <c r="CA9" s="1161"/>
      <c r="CB9" s="1161"/>
      <c r="CC9" s="1161"/>
      <c r="CD9" s="1161"/>
      <c r="CE9" s="1161"/>
      <c r="CF9" s="1161"/>
      <c r="CG9" s="1161"/>
      <c r="CH9" s="1161"/>
      <c r="CI9" s="1161"/>
      <c r="CJ9" s="1161"/>
      <c r="CK9" s="1161"/>
      <c r="CL9" s="1161"/>
      <c r="CM9" s="1161"/>
      <c r="CN9" s="1161"/>
      <c r="CO9" s="1161"/>
      <c r="CP9" s="1161"/>
      <c r="CQ9" s="1161"/>
      <c r="CR9" s="1161"/>
      <c r="CS9" s="1161"/>
      <c r="CT9" s="1161"/>
      <c r="CU9" s="1161"/>
      <c r="CV9" s="1161"/>
      <c r="CW9" s="1161"/>
      <c r="CX9" s="1161"/>
      <c r="CY9" s="1161"/>
      <c r="CZ9" s="1161"/>
      <c r="DA9" s="1161"/>
      <c r="DB9" s="1161"/>
      <c r="DC9" s="1161"/>
      <c r="DD9" s="1161"/>
      <c r="DE9" s="1161"/>
      <c r="DF9" s="1161"/>
      <c r="DG9" s="1161"/>
      <c r="DH9" s="1161"/>
      <c r="DI9" s="1161"/>
      <c r="DJ9" s="1161"/>
      <c r="DK9" s="1161"/>
      <c r="DL9" s="1161"/>
      <c r="DM9" s="1161"/>
      <c r="DN9" s="1161"/>
      <c r="DO9" s="1161"/>
      <c r="DP9" s="1161"/>
      <c r="DQ9" s="1161"/>
      <c r="DR9" s="1161"/>
      <c r="DS9" s="1161"/>
      <c r="DT9" s="1161"/>
      <c r="DU9" s="1161"/>
      <c r="DV9" s="1161"/>
      <c r="DW9" s="1161"/>
      <c r="DX9" s="1161"/>
      <c r="DY9" s="1161"/>
      <c r="DZ9" s="1161"/>
      <c r="EA9" s="1161"/>
      <c r="EB9" s="1161"/>
      <c r="EC9" s="1161"/>
      <c r="ED9" s="1161"/>
      <c r="EE9" s="1161"/>
      <c r="EF9" s="1161"/>
      <c r="EG9" s="1161"/>
      <c r="EH9" s="1161"/>
      <c r="EI9" s="1161"/>
      <c r="EJ9" s="1161"/>
      <c r="EK9" s="1161"/>
      <c r="EL9" s="1161"/>
      <c r="EM9" s="1161"/>
      <c r="EN9" s="1161"/>
      <c r="EO9" s="1161"/>
      <c r="EP9" s="1161"/>
      <c r="EQ9" s="1161"/>
      <c r="ER9" s="1161"/>
      <c r="ES9" s="1161"/>
      <c r="ET9" s="1161"/>
      <c r="EU9" s="1161"/>
      <c r="EV9" s="1161"/>
      <c r="EW9" s="1161"/>
      <c r="EX9" s="1161"/>
      <c r="EY9" s="1161"/>
      <c r="EZ9" s="1161"/>
      <c r="FA9" s="1161"/>
      <c r="FB9" s="1161"/>
      <c r="FC9" s="1161"/>
      <c r="FD9" s="1161"/>
      <c r="FE9" s="1161"/>
      <c r="FF9" s="1161"/>
      <c r="FG9" s="1161"/>
      <c r="FH9" s="1161"/>
      <c r="FI9" s="1161"/>
      <c r="FJ9" s="1161"/>
      <c r="FK9" s="1161"/>
      <c r="FL9" s="1161"/>
      <c r="FM9" s="1161"/>
      <c r="FN9" s="1161"/>
      <c r="FO9" s="1161"/>
      <c r="FP9" s="1161"/>
      <c r="FQ9" s="1161"/>
      <c r="FR9" s="1161"/>
      <c r="FS9" s="1161"/>
      <c r="FT9" s="1161"/>
      <c r="FU9" s="1161"/>
      <c r="FV9" s="1161"/>
      <c r="FW9" s="1161"/>
      <c r="FX9" s="1161"/>
      <c r="FY9" s="1161"/>
      <c r="FZ9" s="1161"/>
      <c r="GA9" s="1161"/>
      <c r="GB9" s="1161"/>
      <c r="GC9" s="1161"/>
      <c r="GD9" s="1161"/>
      <c r="GE9" s="1161"/>
      <c r="GF9" s="1161"/>
      <c r="GG9" s="1161"/>
      <c r="GH9" s="1161"/>
      <c r="GI9" s="1161"/>
      <c r="GJ9" s="1161"/>
      <c r="GK9" s="1161"/>
      <c r="GL9" s="1161"/>
      <c r="GM9" s="1161"/>
      <c r="GN9" s="1161"/>
      <c r="GO9" s="1161"/>
      <c r="GP9" s="1161"/>
      <c r="GQ9" s="1161"/>
      <c r="GR9" s="1161"/>
      <c r="GS9" s="1161"/>
      <c r="GT9" s="1161"/>
      <c r="GU9" s="1161"/>
      <c r="GV9" s="1161"/>
      <c r="GW9" s="1161"/>
      <c r="GX9" s="1161"/>
      <c r="GY9" s="1161"/>
      <c r="GZ9" s="1161"/>
      <c r="HA9" s="1161"/>
      <c r="HB9" s="1161"/>
      <c r="HC9" s="1161"/>
      <c r="HD9" s="1161"/>
      <c r="HE9" s="1161"/>
      <c r="HF9" s="1161"/>
      <c r="HG9" s="1161"/>
      <c r="HH9" s="1161"/>
      <c r="HI9" s="1161"/>
      <c r="HJ9" s="1161"/>
      <c r="HK9" s="1161"/>
      <c r="HL9" s="1161"/>
      <c r="HM9" s="1161"/>
      <c r="HN9" s="1161"/>
      <c r="HO9" s="1161"/>
      <c r="HP9" s="1161"/>
      <c r="HQ9" s="1161"/>
      <c r="HR9" s="1161"/>
      <c r="HS9" s="1161"/>
      <c r="HT9" s="1161"/>
      <c r="HU9" s="1161"/>
      <c r="HV9" s="1161"/>
      <c r="HW9" s="1161"/>
      <c r="HX9" s="1161"/>
      <c r="HY9" s="1161"/>
      <c r="HZ9" s="1161"/>
      <c r="IA9" s="1161"/>
      <c r="IB9" s="1161"/>
      <c r="IC9" s="1161"/>
      <c r="ID9" s="1161"/>
      <c r="IE9" s="1161"/>
      <c r="IF9" s="1161"/>
      <c r="IG9" s="1161"/>
      <c r="IH9" s="1161"/>
      <c r="II9" s="1161"/>
      <c r="IJ9" s="1161"/>
      <c r="IK9" s="1161"/>
      <c r="IL9" s="1161"/>
      <c r="IM9" s="1161"/>
      <c r="IN9" s="1161"/>
      <c r="IO9" s="1161"/>
      <c r="IP9" s="1161"/>
    </row>
    <row r="10" spans="1:250" ht="24.75" customHeight="1">
      <c r="A10" s="1162">
        <v>1</v>
      </c>
      <c r="B10" s="1163" t="s">
        <v>1567</v>
      </c>
      <c r="C10" s="1156" t="s">
        <v>1568</v>
      </c>
      <c r="D10" s="1157">
        <v>394</v>
      </c>
      <c r="E10" s="1158">
        <v>16.059581863922354</v>
      </c>
      <c r="F10" s="1159">
        <v>34.083044982698965</v>
      </c>
      <c r="G10" s="1165" t="s">
        <v>1567</v>
      </c>
      <c r="H10" s="1156" t="s">
        <v>1568</v>
      </c>
      <c r="I10" s="1157">
        <v>226</v>
      </c>
      <c r="J10" s="1158">
        <v>17.709246303096887</v>
      </c>
      <c r="K10" s="1159">
        <v>35.257410296411855</v>
      </c>
      <c r="L10" s="1165" t="s">
        <v>1567</v>
      </c>
      <c r="M10" s="1156" t="s">
        <v>1568</v>
      </c>
      <c r="N10" s="1157">
        <v>168</v>
      </c>
      <c r="O10" s="1158">
        <v>14.271218562438067</v>
      </c>
      <c r="P10" s="1158">
        <v>32.62135922330097</v>
      </c>
      <c r="Q10" s="1166"/>
      <c r="R10" s="1166"/>
      <c r="S10" s="1166"/>
      <c r="T10" s="1166"/>
      <c r="U10" s="1166"/>
      <c r="V10" s="1166"/>
      <c r="W10" s="1166"/>
      <c r="X10" s="1166"/>
      <c r="Y10" s="1166"/>
      <c r="Z10" s="1166"/>
      <c r="AA10" s="1166"/>
      <c r="AB10" s="1166"/>
      <c r="AC10" s="1166"/>
      <c r="AD10" s="1166"/>
      <c r="AE10" s="1166"/>
      <c r="AF10" s="1166"/>
      <c r="AG10" s="1166"/>
      <c r="AH10" s="1166"/>
      <c r="AI10" s="1166"/>
      <c r="AJ10" s="1166"/>
      <c r="AK10" s="1166"/>
      <c r="AL10" s="1166"/>
      <c r="AM10" s="1166"/>
      <c r="AN10" s="1166"/>
      <c r="AO10" s="1166"/>
      <c r="AP10" s="1166"/>
      <c r="AQ10" s="1166"/>
      <c r="AR10" s="1166"/>
      <c r="AS10" s="1166"/>
      <c r="AT10" s="1166"/>
      <c r="AU10" s="1166"/>
      <c r="AV10" s="1166"/>
      <c r="AW10" s="1166"/>
      <c r="AX10" s="1166"/>
      <c r="AY10" s="1166"/>
      <c r="AZ10" s="1166"/>
      <c r="BA10" s="1166"/>
      <c r="BB10" s="1166"/>
      <c r="BC10" s="1166"/>
      <c r="BD10" s="1166"/>
      <c r="BE10" s="1166"/>
      <c r="BF10" s="1166"/>
      <c r="BG10" s="1166"/>
      <c r="BH10" s="1166"/>
      <c r="BI10" s="1166"/>
      <c r="BJ10" s="1166"/>
      <c r="BK10" s="1166"/>
      <c r="BL10" s="1166"/>
      <c r="BM10" s="1166"/>
      <c r="BN10" s="1166"/>
      <c r="BO10" s="1166"/>
      <c r="BP10" s="1166"/>
      <c r="BQ10" s="1166"/>
      <c r="BR10" s="1166"/>
      <c r="BS10" s="1166"/>
      <c r="BT10" s="1166"/>
      <c r="BU10" s="1166"/>
      <c r="BV10" s="1166"/>
      <c r="BW10" s="1166"/>
      <c r="BX10" s="1166"/>
      <c r="BY10" s="1166"/>
      <c r="BZ10" s="1166"/>
      <c r="CA10" s="1166"/>
      <c r="CB10" s="1166"/>
      <c r="CC10" s="1166"/>
      <c r="CD10" s="1166"/>
      <c r="CE10" s="1166"/>
      <c r="CF10" s="1166"/>
      <c r="CG10" s="1166"/>
      <c r="CH10" s="1166"/>
      <c r="CI10" s="1166"/>
      <c r="CJ10" s="1166"/>
      <c r="CK10" s="1166"/>
      <c r="CL10" s="1166"/>
      <c r="CM10" s="1166"/>
      <c r="CN10" s="1166"/>
      <c r="CO10" s="1166"/>
      <c r="CP10" s="1166"/>
      <c r="CQ10" s="1166"/>
      <c r="CR10" s="1166"/>
      <c r="CS10" s="1166"/>
      <c r="CT10" s="1166"/>
      <c r="CU10" s="1166"/>
      <c r="CV10" s="1166"/>
      <c r="CW10" s="1166"/>
      <c r="CX10" s="1166"/>
      <c r="CY10" s="1166"/>
      <c r="CZ10" s="1166"/>
      <c r="DA10" s="1166"/>
      <c r="DB10" s="1166"/>
      <c r="DC10" s="1166"/>
      <c r="DD10" s="1166"/>
      <c r="DE10" s="1166"/>
      <c r="DF10" s="1166"/>
      <c r="DG10" s="1166"/>
      <c r="DH10" s="1166"/>
      <c r="DI10" s="1166"/>
      <c r="DJ10" s="1166"/>
      <c r="DK10" s="1166"/>
      <c r="DL10" s="1166"/>
      <c r="DM10" s="1166"/>
      <c r="DN10" s="1166"/>
      <c r="DO10" s="1166"/>
      <c r="DP10" s="1166"/>
      <c r="DQ10" s="1166"/>
      <c r="DR10" s="1166"/>
      <c r="DS10" s="1166"/>
      <c r="DT10" s="1166"/>
      <c r="DU10" s="1166"/>
      <c r="DV10" s="1166"/>
      <c r="DW10" s="1166"/>
      <c r="DX10" s="1166"/>
      <c r="DY10" s="1166"/>
      <c r="DZ10" s="1166"/>
      <c r="EA10" s="1166"/>
      <c r="EB10" s="1166"/>
      <c r="EC10" s="1166"/>
      <c r="ED10" s="1166"/>
      <c r="EE10" s="1166"/>
      <c r="EF10" s="1166"/>
      <c r="EG10" s="1166"/>
      <c r="EH10" s="1166"/>
      <c r="EI10" s="1166"/>
      <c r="EJ10" s="1166"/>
      <c r="EK10" s="1166"/>
      <c r="EL10" s="1166"/>
      <c r="EM10" s="1166"/>
      <c r="EN10" s="1166"/>
      <c r="EO10" s="1166"/>
      <c r="EP10" s="1166"/>
      <c r="EQ10" s="1166"/>
      <c r="ER10" s="1166"/>
      <c r="ES10" s="1166"/>
      <c r="ET10" s="1166"/>
      <c r="EU10" s="1166"/>
      <c r="EV10" s="1166"/>
      <c r="EW10" s="1166"/>
      <c r="EX10" s="1166"/>
      <c r="EY10" s="1166"/>
      <c r="EZ10" s="1166"/>
      <c r="FA10" s="1166"/>
      <c r="FB10" s="1166"/>
      <c r="FC10" s="1166"/>
      <c r="FD10" s="1166"/>
      <c r="FE10" s="1166"/>
      <c r="FF10" s="1166"/>
      <c r="FG10" s="1166"/>
      <c r="FH10" s="1166"/>
      <c r="FI10" s="1166"/>
      <c r="FJ10" s="1166"/>
      <c r="FK10" s="1166"/>
      <c r="FL10" s="1166"/>
      <c r="FM10" s="1166"/>
      <c r="FN10" s="1166"/>
      <c r="FO10" s="1166"/>
      <c r="FP10" s="1166"/>
      <c r="FQ10" s="1166"/>
      <c r="FR10" s="1166"/>
      <c r="FS10" s="1166"/>
      <c r="FT10" s="1166"/>
      <c r="FU10" s="1166"/>
      <c r="FV10" s="1166"/>
      <c r="FW10" s="1166"/>
      <c r="FX10" s="1166"/>
      <c r="FY10" s="1166"/>
      <c r="FZ10" s="1166"/>
      <c r="GA10" s="1166"/>
      <c r="GB10" s="1166"/>
      <c r="GC10" s="1166"/>
      <c r="GD10" s="1166"/>
      <c r="GE10" s="1166"/>
      <c r="GF10" s="1166"/>
      <c r="GG10" s="1166"/>
      <c r="GH10" s="1166"/>
      <c r="GI10" s="1166"/>
      <c r="GJ10" s="1166"/>
      <c r="GK10" s="1166"/>
      <c r="GL10" s="1166"/>
      <c r="GM10" s="1166"/>
      <c r="GN10" s="1166"/>
      <c r="GO10" s="1166"/>
      <c r="GP10" s="1166"/>
      <c r="GQ10" s="1166"/>
      <c r="GR10" s="1166"/>
      <c r="GS10" s="1166"/>
      <c r="GT10" s="1166"/>
      <c r="GU10" s="1166"/>
      <c r="GV10" s="1166"/>
      <c r="GW10" s="1166"/>
      <c r="GX10" s="1166"/>
      <c r="GY10" s="1166"/>
      <c r="GZ10" s="1166"/>
      <c r="HA10" s="1166"/>
      <c r="HB10" s="1166"/>
      <c r="HC10" s="1166"/>
      <c r="HD10" s="1166"/>
      <c r="HE10" s="1166"/>
      <c r="HF10" s="1166"/>
      <c r="HG10" s="1166"/>
      <c r="HH10" s="1166"/>
      <c r="HI10" s="1166"/>
      <c r="HJ10" s="1166"/>
      <c r="HK10" s="1166"/>
      <c r="HL10" s="1166"/>
      <c r="HM10" s="1166"/>
      <c r="HN10" s="1166"/>
      <c r="HO10" s="1166"/>
      <c r="HP10" s="1166"/>
      <c r="HQ10" s="1166"/>
      <c r="HR10" s="1166"/>
      <c r="HS10" s="1166"/>
      <c r="HT10" s="1166"/>
      <c r="HU10" s="1166"/>
      <c r="HV10" s="1166"/>
      <c r="HW10" s="1166"/>
      <c r="HX10" s="1166"/>
      <c r="HY10" s="1166"/>
      <c r="HZ10" s="1166"/>
      <c r="IA10" s="1166"/>
      <c r="IB10" s="1166"/>
      <c r="IC10" s="1166"/>
      <c r="ID10" s="1166"/>
      <c r="IE10" s="1166"/>
      <c r="IF10" s="1166"/>
      <c r="IG10" s="1166"/>
      <c r="IH10" s="1166"/>
      <c r="II10" s="1166"/>
      <c r="IJ10" s="1166"/>
      <c r="IK10" s="1166"/>
      <c r="IL10" s="1166"/>
      <c r="IM10" s="1166"/>
      <c r="IN10" s="1166"/>
      <c r="IO10" s="1166"/>
      <c r="IP10" s="1166"/>
    </row>
    <row r="11" spans="1:250" ht="24.75" customHeight="1">
      <c r="A11" s="1162">
        <v>2</v>
      </c>
      <c r="B11" s="1163" t="s">
        <v>1569</v>
      </c>
      <c r="C11" s="1156" t="s">
        <v>1570</v>
      </c>
      <c r="D11" s="1157">
        <v>195</v>
      </c>
      <c r="E11" s="1158">
        <v>7.948270211839743</v>
      </c>
      <c r="F11" s="1159">
        <v>16.868512110726645</v>
      </c>
      <c r="G11" s="1165" t="s">
        <v>1569</v>
      </c>
      <c r="H11" s="1156" t="s">
        <v>1570</v>
      </c>
      <c r="I11" s="1157">
        <v>95</v>
      </c>
      <c r="J11" s="1158">
        <v>7.444152207054</v>
      </c>
      <c r="K11" s="1159">
        <v>14.82059282371295</v>
      </c>
      <c r="L11" s="1165" t="s">
        <v>1569</v>
      </c>
      <c r="M11" s="1156" t="s">
        <v>1570</v>
      </c>
      <c r="N11" s="1157">
        <v>100</v>
      </c>
      <c r="O11" s="1158">
        <v>8.494772953832182</v>
      </c>
      <c r="P11" s="1158">
        <v>19.41747572815534</v>
      </c>
      <c r="Q11" s="1166"/>
      <c r="R11" s="1166"/>
      <c r="S11" s="1166"/>
      <c r="T11" s="1166"/>
      <c r="U11" s="1166"/>
      <c r="V11" s="1166"/>
      <c r="W11" s="1166"/>
      <c r="X11" s="1166"/>
      <c r="Y11" s="1166"/>
      <c r="Z11" s="1166"/>
      <c r="AA11" s="1166"/>
      <c r="AB11" s="1166"/>
      <c r="AC11" s="1166"/>
      <c r="AD11" s="1166"/>
      <c r="AE11" s="1166"/>
      <c r="AF11" s="1166"/>
      <c r="AG11" s="1166"/>
      <c r="AH11" s="1166"/>
      <c r="AI11" s="1166"/>
      <c r="AJ11" s="1166"/>
      <c r="AK11" s="1166"/>
      <c r="AL11" s="1166"/>
      <c r="AM11" s="1166"/>
      <c r="AN11" s="1166"/>
      <c r="AO11" s="1166"/>
      <c r="AP11" s="1166"/>
      <c r="AQ11" s="1166"/>
      <c r="AR11" s="1166"/>
      <c r="AS11" s="1166"/>
      <c r="AT11" s="1166"/>
      <c r="AU11" s="1166"/>
      <c r="AV11" s="1166"/>
      <c r="AW11" s="1166"/>
      <c r="AX11" s="1166"/>
      <c r="AY11" s="1166"/>
      <c r="AZ11" s="1166"/>
      <c r="BA11" s="1166"/>
      <c r="BB11" s="1166"/>
      <c r="BC11" s="1166"/>
      <c r="BD11" s="1166"/>
      <c r="BE11" s="1166"/>
      <c r="BF11" s="1166"/>
      <c r="BG11" s="1166"/>
      <c r="BH11" s="1166"/>
      <c r="BI11" s="1166"/>
      <c r="BJ11" s="1166"/>
      <c r="BK11" s="1166"/>
      <c r="BL11" s="1166"/>
      <c r="BM11" s="1166"/>
      <c r="BN11" s="1166"/>
      <c r="BO11" s="1166"/>
      <c r="BP11" s="1166"/>
      <c r="BQ11" s="1166"/>
      <c r="BR11" s="1166"/>
      <c r="BS11" s="1166"/>
      <c r="BT11" s="1166"/>
      <c r="BU11" s="1166"/>
      <c r="BV11" s="1166"/>
      <c r="BW11" s="1166"/>
      <c r="BX11" s="1166"/>
      <c r="BY11" s="1166"/>
      <c r="BZ11" s="1166"/>
      <c r="CA11" s="1166"/>
      <c r="CB11" s="1166"/>
      <c r="CC11" s="1166"/>
      <c r="CD11" s="1166"/>
      <c r="CE11" s="1166"/>
      <c r="CF11" s="1166"/>
      <c r="CG11" s="1166"/>
      <c r="CH11" s="1166"/>
      <c r="CI11" s="1166"/>
      <c r="CJ11" s="1166"/>
      <c r="CK11" s="1166"/>
      <c r="CL11" s="1166"/>
      <c r="CM11" s="1166"/>
      <c r="CN11" s="1166"/>
      <c r="CO11" s="1166"/>
      <c r="CP11" s="1166"/>
      <c r="CQ11" s="1166"/>
      <c r="CR11" s="1166"/>
      <c r="CS11" s="1166"/>
      <c r="CT11" s="1166"/>
      <c r="CU11" s="1166"/>
      <c r="CV11" s="1166"/>
      <c r="CW11" s="1166"/>
      <c r="CX11" s="1166"/>
      <c r="CY11" s="1166"/>
      <c r="CZ11" s="1166"/>
      <c r="DA11" s="1166"/>
      <c r="DB11" s="1166"/>
      <c r="DC11" s="1166"/>
      <c r="DD11" s="1166"/>
      <c r="DE11" s="1166"/>
      <c r="DF11" s="1166"/>
      <c r="DG11" s="1166"/>
      <c r="DH11" s="1166"/>
      <c r="DI11" s="1166"/>
      <c r="DJ11" s="1166"/>
      <c r="DK11" s="1166"/>
      <c r="DL11" s="1166"/>
      <c r="DM11" s="1166"/>
      <c r="DN11" s="1166"/>
      <c r="DO11" s="1166"/>
      <c r="DP11" s="1166"/>
      <c r="DQ11" s="1166"/>
      <c r="DR11" s="1166"/>
      <c r="DS11" s="1166"/>
      <c r="DT11" s="1166"/>
      <c r="DU11" s="1166"/>
      <c r="DV11" s="1166"/>
      <c r="DW11" s="1166"/>
      <c r="DX11" s="1166"/>
      <c r="DY11" s="1166"/>
      <c r="DZ11" s="1166"/>
      <c r="EA11" s="1166"/>
      <c r="EB11" s="1166"/>
      <c r="EC11" s="1166"/>
      <c r="ED11" s="1166"/>
      <c r="EE11" s="1166"/>
      <c r="EF11" s="1166"/>
      <c r="EG11" s="1166"/>
      <c r="EH11" s="1166"/>
      <c r="EI11" s="1166"/>
      <c r="EJ11" s="1166"/>
      <c r="EK11" s="1166"/>
      <c r="EL11" s="1166"/>
      <c r="EM11" s="1166"/>
      <c r="EN11" s="1166"/>
      <c r="EO11" s="1166"/>
      <c r="EP11" s="1166"/>
      <c r="EQ11" s="1166"/>
      <c r="ER11" s="1166"/>
      <c r="ES11" s="1166"/>
      <c r="ET11" s="1166"/>
      <c r="EU11" s="1166"/>
      <c r="EV11" s="1166"/>
      <c r="EW11" s="1166"/>
      <c r="EX11" s="1166"/>
      <c r="EY11" s="1166"/>
      <c r="EZ11" s="1166"/>
      <c r="FA11" s="1166"/>
      <c r="FB11" s="1166"/>
      <c r="FC11" s="1166"/>
      <c r="FD11" s="1166"/>
      <c r="FE11" s="1166"/>
      <c r="FF11" s="1166"/>
      <c r="FG11" s="1166"/>
      <c r="FH11" s="1166"/>
      <c r="FI11" s="1166"/>
      <c r="FJ11" s="1166"/>
      <c r="FK11" s="1166"/>
      <c r="FL11" s="1166"/>
      <c r="FM11" s="1166"/>
      <c r="FN11" s="1166"/>
      <c r="FO11" s="1166"/>
      <c r="FP11" s="1166"/>
      <c r="FQ11" s="1166"/>
      <c r="FR11" s="1166"/>
      <c r="FS11" s="1166"/>
      <c r="FT11" s="1166"/>
      <c r="FU11" s="1166"/>
      <c r="FV11" s="1166"/>
      <c r="FW11" s="1166"/>
      <c r="FX11" s="1166"/>
      <c r="FY11" s="1166"/>
      <c r="FZ11" s="1166"/>
      <c r="GA11" s="1166"/>
      <c r="GB11" s="1166"/>
      <c r="GC11" s="1166"/>
      <c r="GD11" s="1166"/>
      <c r="GE11" s="1166"/>
      <c r="GF11" s="1166"/>
      <c r="GG11" s="1166"/>
      <c r="GH11" s="1166"/>
      <c r="GI11" s="1166"/>
      <c r="GJ11" s="1166"/>
      <c r="GK11" s="1166"/>
      <c r="GL11" s="1166"/>
      <c r="GM11" s="1166"/>
      <c r="GN11" s="1166"/>
      <c r="GO11" s="1166"/>
      <c r="GP11" s="1166"/>
      <c r="GQ11" s="1166"/>
      <c r="GR11" s="1166"/>
      <c r="GS11" s="1166"/>
      <c r="GT11" s="1166"/>
      <c r="GU11" s="1166"/>
      <c r="GV11" s="1166"/>
      <c r="GW11" s="1166"/>
      <c r="GX11" s="1166"/>
      <c r="GY11" s="1166"/>
      <c r="GZ11" s="1166"/>
      <c r="HA11" s="1166"/>
      <c r="HB11" s="1166"/>
      <c r="HC11" s="1166"/>
      <c r="HD11" s="1166"/>
      <c r="HE11" s="1166"/>
      <c r="HF11" s="1166"/>
      <c r="HG11" s="1166"/>
      <c r="HH11" s="1166"/>
      <c r="HI11" s="1166"/>
      <c r="HJ11" s="1166"/>
      <c r="HK11" s="1166"/>
      <c r="HL11" s="1166"/>
      <c r="HM11" s="1166"/>
      <c r="HN11" s="1166"/>
      <c r="HO11" s="1166"/>
      <c r="HP11" s="1166"/>
      <c r="HQ11" s="1166"/>
      <c r="HR11" s="1166"/>
      <c r="HS11" s="1166"/>
      <c r="HT11" s="1166"/>
      <c r="HU11" s="1166"/>
      <c r="HV11" s="1166"/>
      <c r="HW11" s="1166"/>
      <c r="HX11" s="1166"/>
      <c r="HY11" s="1166"/>
      <c r="HZ11" s="1166"/>
      <c r="IA11" s="1166"/>
      <c r="IB11" s="1166"/>
      <c r="IC11" s="1166"/>
      <c r="ID11" s="1166"/>
      <c r="IE11" s="1166"/>
      <c r="IF11" s="1166"/>
      <c r="IG11" s="1166"/>
      <c r="IH11" s="1166"/>
      <c r="II11" s="1166"/>
      <c r="IJ11" s="1166"/>
      <c r="IK11" s="1166"/>
      <c r="IL11" s="1166"/>
      <c r="IM11" s="1166"/>
      <c r="IN11" s="1166"/>
      <c r="IO11" s="1166"/>
      <c r="IP11" s="1166"/>
    </row>
    <row r="12" spans="1:250" ht="24.75" customHeight="1">
      <c r="A12" s="1162">
        <v>3</v>
      </c>
      <c r="B12" s="1163" t="s">
        <v>32</v>
      </c>
      <c r="C12" s="1156" t="s">
        <v>33</v>
      </c>
      <c r="D12" s="1157">
        <v>123</v>
      </c>
      <c r="E12" s="1158">
        <v>5.013524287468146</v>
      </c>
      <c r="F12" s="1159">
        <v>10.640138408304498</v>
      </c>
      <c r="G12" s="1165" t="s">
        <v>32</v>
      </c>
      <c r="H12" s="1156" t="s">
        <v>33</v>
      </c>
      <c r="I12" s="1157">
        <v>75</v>
      </c>
      <c r="J12" s="1158">
        <v>5.876962268726842</v>
      </c>
      <c r="K12" s="1159">
        <v>11.700468018720748</v>
      </c>
      <c r="L12" s="1165" t="s">
        <v>32</v>
      </c>
      <c r="M12" s="1156" t="s">
        <v>33</v>
      </c>
      <c r="N12" s="1157">
        <v>48</v>
      </c>
      <c r="O12" s="1158">
        <v>4.0774910178394475</v>
      </c>
      <c r="P12" s="1158">
        <v>9.320388349514563</v>
      </c>
      <c r="Q12" s="1166"/>
      <c r="R12" s="1166"/>
      <c r="S12" s="1166"/>
      <c r="T12" s="1166"/>
      <c r="U12" s="1166"/>
      <c r="V12" s="1166"/>
      <c r="W12" s="1166"/>
      <c r="X12" s="1166"/>
      <c r="Y12" s="1166"/>
      <c r="Z12" s="1166"/>
      <c r="AA12" s="1166"/>
      <c r="AB12" s="1166"/>
      <c r="AC12" s="1166"/>
      <c r="AD12" s="1166"/>
      <c r="AE12" s="1166"/>
      <c r="AF12" s="1166"/>
      <c r="AG12" s="1166"/>
      <c r="AH12" s="1166"/>
      <c r="AI12" s="1166"/>
      <c r="AJ12" s="1166"/>
      <c r="AK12" s="1166"/>
      <c r="AL12" s="1166"/>
      <c r="AM12" s="1166"/>
      <c r="AN12" s="1166"/>
      <c r="AO12" s="1166"/>
      <c r="AP12" s="1166"/>
      <c r="AQ12" s="1166"/>
      <c r="AR12" s="1166"/>
      <c r="AS12" s="1166"/>
      <c r="AT12" s="1166"/>
      <c r="AU12" s="1166"/>
      <c r="AV12" s="1166"/>
      <c r="AW12" s="1166"/>
      <c r="AX12" s="1166"/>
      <c r="AY12" s="1166"/>
      <c r="AZ12" s="1166"/>
      <c r="BA12" s="1166"/>
      <c r="BB12" s="1166"/>
      <c r="BC12" s="1166"/>
      <c r="BD12" s="1166"/>
      <c r="BE12" s="1166"/>
      <c r="BF12" s="1166"/>
      <c r="BG12" s="1166"/>
      <c r="BH12" s="1166"/>
      <c r="BI12" s="1166"/>
      <c r="BJ12" s="1166"/>
      <c r="BK12" s="1166"/>
      <c r="BL12" s="1166"/>
      <c r="BM12" s="1166"/>
      <c r="BN12" s="1166"/>
      <c r="BO12" s="1166"/>
      <c r="BP12" s="1166"/>
      <c r="BQ12" s="1166"/>
      <c r="BR12" s="1166"/>
      <c r="BS12" s="1166"/>
      <c r="BT12" s="1166"/>
      <c r="BU12" s="1166"/>
      <c r="BV12" s="1166"/>
      <c r="BW12" s="1166"/>
      <c r="BX12" s="1166"/>
      <c r="BY12" s="1166"/>
      <c r="BZ12" s="1166"/>
      <c r="CA12" s="1166"/>
      <c r="CB12" s="1166"/>
      <c r="CC12" s="1166"/>
      <c r="CD12" s="1166"/>
      <c r="CE12" s="1166"/>
      <c r="CF12" s="1166"/>
      <c r="CG12" s="1166"/>
      <c r="CH12" s="1166"/>
      <c r="CI12" s="1166"/>
      <c r="CJ12" s="1166"/>
      <c r="CK12" s="1166"/>
      <c r="CL12" s="1166"/>
      <c r="CM12" s="1166"/>
      <c r="CN12" s="1166"/>
      <c r="CO12" s="1166"/>
      <c r="CP12" s="1166"/>
      <c r="CQ12" s="1166"/>
      <c r="CR12" s="1166"/>
      <c r="CS12" s="1166"/>
      <c r="CT12" s="1166"/>
      <c r="CU12" s="1166"/>
      <c r="CV12" s="1166"/>
      <c r="CW12" s="1166"/>
      <c r="CX12" s="1166"/>
      <c r="CY12" s="1166"/>
      <c r="CZ12" s="1166"/>
      <c r="DA12" s="1166"/>
      <c r="DB12" s="1166"/>
      <c r="DC12" s="1166"/>
      <c r="DD12" s="1166"/>
      <c r="DE12" s="1166"/>
      <c r="DF12" s="1166"/>
      <c r="DG12" s="1166"/>
      <c r="DH12" s="1166"/>
      <c r="DI12" s="1166"/>
      <c r="DJ12" s="1166"/>
      <c r="DK12" s="1166"/>
      <c r="DL12" s="1166"/>
      <c r="DM12" s="1166"/>
      <c r="DN12" s="1166"/>
      <c r="DO12" s="1166"/>
      <c r="DP12" s="1166"/>
      <c r="DQ12" s="1166"/>
      <c r="DR12" s="1166"/>
      <c r="DS12" s="1166"/>
      <c r="DT12" s="1166"/>
      <c r="DU12" s="1166"/>
      <c r="DV12" s="1166"/>
      <c r="DW12" s="1166"/>
      <c r="DX12" s="1166"/>
      <c r="DY12" s="1166"/>
      <c r="DZ12" s="1166"/>
      <c r="EA12" s="1166"/>
      <c r="EB12" s="1166"/>
      <c r="EC12" s="1166"/>
      <c r="ED12" s="1166"/>
      <c r="EE12" s="1166"/>
      <c r="EF12" s="1166"/>
      <c r="EG12" s="1166"/>
      <c r="EH12" s="1166"/>
      <c r="EI12" s="1166"/>
      <c r="EJ12" s="1166"/>
      <c r="EK12" s="1166"/>
      <c r="EL12" s="1166"/>
      <c r="EM12" s="1166"/>
      <c r="EN12" s="1166"/>
      <c r="EO12" s="1166"/>
      <c r="EP12" s="1166"/>
      <c r="EQ12" s="1166"/>
      <c r="ER12" s="1166"/>
      <c r="ES12" s="1166"/>
      <c r="ET12" s="1166"/>
      <c r="EU12" s="1166"/>
      <c r="EV12" s="1166"/>
      <c r="EW12" s="1166"/>
      <c r="EX12" s="1166"/>
      <c r="EY12" s="1166"/>
      <c r="EZ12" s="1166"/>
      <c r="FA12" s="1166"/>
      <c r="FB12" s="1166"/>
      <c r="FC12" s="1166"/>
      <c r="FD12" s="1166"/>
      <c r="FE12" s="1166"/>
      <c r="FF12" s="1166"/>
      <c r="FG12" s="1166"/>
      <c r="FH12" s="1166"/>
      <c r="FI12" s="1166"/>
      <c r="FJ12" s="1166"/>
      <c r="FK12" s="1166"/>
      <c r="FL12" s="1166"/>
      <c r="FM12" s="1166"/>
      <c r="FN12" s="1166"/>
      <c r="FO12" s="1166"/>
      <c r="FP12" s="1166"/>
      <c r="FQ12" s="1166"/>
      <c r="FR12" s="1166"/>
      <c r="FS12" s="1166"/>
      <c r="FT12" s="1166"/>
      <c r="FU12" s="1166"/>
      <c r="FV12" s="1166"/>
      <c r="FW12" s="1166"/>
      <c r="FX12" s="1166"/>
      <c r="FY12" s="1166"/>
      <c r="FZ12" s="1166"/>
      <c r="GA12" s="1166"/>
      <c r="GB12" s="1166"/>
      <c r="GC12" s="1166"/>
      <c r="GD12" s="1166"/>
      <c r="GE12" s="1166"/>
      <c r="GF12" s="1166"/>
      <c r="GG12" s="1166"/>
      <c r="GH12" s="1166"/>
      <c r="GI12" s="1166"/>
      <c r="GJ12" s="1166"/>
      <c r="GK12" s="1166"/>
      <c r="GL12" s="1166"/>
      <c r="GM12" s="1166"/>
      <c r="GN12" s="1166"/>
      <c r="GO12" s="1166"/>
      <c r="GP12" s="1166"/>
      <c r="GQ12" s="1166"/>
      <c r="GR12" s="1166"/>
      <c r="GS12" s="1166"/>
      <c r="GT12" s="1166"/>
      <c r="GU12" s="1166"/>
      <c r="GV12" s="1166"/>
      <c r="GW12" s="1166"/>
      <c r="GX12" s="1166"/>
      <c r="GY12" s="1166"/>
      <c r="GZ12" s="1166"/>
      <c r="HA12" s="1166"/>
      <c r="HB12" s="1166"/>
      <c r="HC12" s="1166"/>
      <c r="HD12" s="1166"/>
      <c r="HE12" s="1166"/>
      <c r="HF12" s="1166"/>
      <c r="HG12" s="1166"/>
      <c r="HH12" s="1166"/>
      <c r="HI12" s="1166"/>
      <c r="HJ12" s="1166"/>
      <c r="HK12" s="1166"/>
      <c r="HL12" s="1166"/>
      <c r="HM12" s="1166"/>
      <c r="HN12" s="1166"/>
      <c r="HO12" s="1166"/>
      <c r="HP12" s="1166"/>
      <c r="HQ12" s="1166"/>
      <c r="HR12" s="1166"/>
      <c r="HS12" s="1166"/>
      <c r="HT12" s="1166"/>
      <c r="HU12" s="1166"/>
      <c r="HV12" s="1166"/>
      <c r="HW12" s="1166"/>
      <c r="HX12" s="1166"/>
      <c r="HY12" s="1166"/>
      <c r="HZ12" s="1166"/>
      <c r="IA12" s="1166"/>
      <c r="IB12" s="1166"/>
      <c r="IC12" s="1166"/>
      <c r="ID12" s="1166"/>
      <c r="IE12" s="1166"/>
      <c r="IF12" s="1166"/>
      <c r="IG12" s="1166"/>
      <c r="IH12" s="1166"/>
      <c r="II12" s="1166"/>
      <c r="IJ12" s="1166"/>
      <c r="IK12" s="1166"/>
      <c r="IL12" s="1166"/>
      <c r="IM12" s="1166"/>
      <c r="IN12" s="1166"/>
      <c r="IO12" s="1166"/>
      <c r="IP12" s="1166"/>
    </row>
    <row r="13" spans="1:250" ht="24.75" customHeight="1">
      <c r="A13" s="1162">
        <v>4</v>
      </c>
      <c r="B13" s="1163" t="s">
        <v>22</v>
      </c>
      <c r="C13" s="1156" t="s">
        <v>23</v>
      </c>
      <c r="D13" s="1157">
        <v>57</v>
      </c>
      <c r="E13" s="1158">
        <v>2.323340523460848</v>
      </c>
      <c r="F13" s="1159">
        <v>4.930795847750865</v>
      </c>
      <c r="G13" s="1165" t="s">
        <v>22</v>
      </c>
      <c r="H13" s="1156" t="s">
        <v>23</v>
      </c>
      <c r="I13" s="1157">
        <v>31</v>
      </c>
      <c r="J13" s="1158">
        <v>2.429144404407095</v>
      </c>
      <c r="K13" s="1159">
        <v>4.83619344773791</v>
      </c>
      <c r="L13" s="1165" t="s">
        <v>22</v>
      </c>
      <c r="M13" s="1156" t="s">
        <v>23</v>
      </c>
      <c r="N13" s="1157">
        <v>26</v>
      </c>
      <c r="O13" s="1158">
        <v>2.208640967996368</v>
      </c>
      <c r="P13" s="1158">
        <v>5.048543689320388</v>
      </c>
      <c r="Q13" s="1166"/>
      <c r="R13" s="1166"/>
      <c r="S13" s="1166"/>
      <c r="T13" s="1166"/>
      <c r="U13" s="1166"/>
      <c r="V13" s="1166"/>
      <c r="W13" s="1166"/>
      <c r="X13" s="1166"/>
      <c r="Y13" s="1166"/>
      <c r="Z13" s="1166"/>
      <c r="AA13" s="1166"/>
      <c r="AB13" s="1166"/>
      <c r="AC13" s="1166"/>
      <c r="AD13" s="1166"/>
      <c r="AE13" s="1166"/>
      <c r="AF13" s="1166"/>
      <c r="AG13" s="1166"/>
      <c r="AH13" s="1166"/>
      <c r="AI13" s="1166"/>
      <c r="AJ13" s="1166"/>
      <c r="AK13" s="1166"/>
      <c r="AL13" s="1166"/>
      <c r="AM13" s="1166"/>
      <c r="AN13" s="1166"/>
      <c r="AO13" s="1166"/>
      <c r="AP13" s="1166"/>
      <c r="AQ13" s="1166"/>
      <c r="AR13" s="1166"/>
      <c r="AS13" s="1166"/>
      <c r="AT13" s="1166"/>
      <c r="AU13" s="1166"/>
      <c r="AV13" s="1166"/>
      <c r="AW13" s="1166"/>
      <c r="AX13" s="1166"/>
      <c r="AY13" s="1166"/>
      <c r="AZ13" s="1166"/>
      <c r="BA13" s="1166"/>
      <c r="BB13" s="1166"/>
      <c r="BC13" s="1166"/>
      <c r="BD13" s="1166"/>
      <c r="BE13" s="1166"/>
      <c r="BF13" s="1166"/>
      <c r="BG13" s="1166"/>
      <c r="BH13" s="1166"/>
      <c r="BI13" s="1166"/>
      <c r="BJ13" s="1166"/>
      <c r="BK13" s="1166"/>
      <c r="BL13" s="1166"/>
      <c r="BM13" s="1166"/>
      <c r="BN13" s="1166"/>
      <c r="BO13" s="1166"/>
      <c r="BP13" s="1166"/>
      <c r="BQ13" s="1166"/>
      <c r="BR13" s="1166"/>
      <c r="BS13" s="1166"/>
      <c r="BT13" s="1166"/>
      <c r="BU13" s="1166"/>
      <c r="BV13" s="1166"/>
      <c r="BW13" s="1166"/>
      <c r="BX13" s="1166"/>
      <c r="BY13" s="1166"/>
      <c r="BZ13" s="1166"/>
      <c r="CA13" s="1166"/>
      <c r="CB13" s="1166"/>
      <c r="CC13" s="1166"/>
      <c r="CD13" s="1166"/>
      <c r="CE13" s="1166"/>
      <c r="CF13" s="1166"/>
      <c r="CG13" s="1166"/>
      <c r="CH13" s="1166"/>
      <c r="CI13" s="1166"/>
      <c r="CJ13" s="1166"/>
      <c r="CK13" s="1166"/>
      <c r="CL13" s="1166"/>
      <c r="CM13" s="1166"/>
      <c r="CN13" s="1166"/>
      <c r="CO13" s="1166"/>
      <c r="CP13" s="1166"/>
      <c r="CQ13" s="1166"/>
      <c r="CR13" s="1166"/>
      <c r="CS13" s="1166"/>
      <c r="CT13" s="1166"/>
      <c r="CU13" s="1166"/>
      <c r="CV13" s="1166"/>
      <c r="CW13" s="1166"/>
      <c r="CX13" s="1166"/>
      <c r="CY13" s="1166"/>
      <c r="CZ13" s="1166"/>
      <c r="DA13" s="1166"/>
      <c r="DB13" s="1166"/>
      <c r="DC13" s="1166"/>
      <c r="DD13" s="1166"/>
      <c r="DE13" s="1166"/>
      <c r="DF13" s="1166"/>
      <c r="DG13" s="1166"/>
      <c r="DH13" s="1166"/>
      <c r="DI13" s="1166"/>
      <c r="DJ13" s="1166"/>
      <c r="DK13" s="1166"/>
      <c r="DL13" s="1166"/>
      <c r="DM13" s="1166"/>
      <c r="DN13" s="1166"/>
      <c r="DO13" s="1166"/>
      <c r="DP13" s="1166"/>
      <c r="DQ13" s="1166"/>
      <c r="DR13" s="1166"/>
      <c r="DS13" s="1166"/>
      <c r="DT13" s="1166"/>
      <c r="DU13" s="1166"/>
      <c r="DV13" s="1166"/>
      <c r="DW13" s="1166"/>
      <c r="DX13" s="1166"/>
      <c r="DY13" s="1166"/>
      <c r="DZ13" s="1166"/>
      <c r="EA13" s="1166"/>
      <c r="EB13" s="1166"/>
      <c r="EC13" s="1166"/>
      <c r="ED13" s="1166"/>
      <c r="EE13" s="1166"/>
      <c r="EF13" s="1166"/>
      <c r="EG13" s="1166"/>
      <c r="EH13" s="1166"/>
      <c r="EI13" s="1166"/>
      <c r="EJ13" s="1166"/>
      <c r="EK13" s="1166"/>
      <c r="EL13" s="1166"/>
      <c r="EM13" s="1166"/>
      <c r="EN13" s="1166"/>
      <c r="EO13" s="1166"/>
      <c r="EP13" s="1166"/>
      <c r="EQ13" s="1166"/>
      <c r="ER13" s="1166"/>
      <c r="ES13" s="1166"/>
      <c r="ET13" s="1166"/>
      <c r="EU13" s="1166"/>
      <c r="EV13" s="1166"/>
      <c r="EW13" s="1166"/>
      <c r="EX13" s="1166"/>
      <c r="EY13" s="1166"/>
      <c r="EZ13" s="1166"/>
      <c r="FA13" s="1166"/>
      <c r="FB13" s="1166"/>
      <c r="FC13" s="1166"/>
      <c r="FD13" s="1166"/>
      <c r="FE13" s="1166"/>
      <c r="FF13" s="1166"/>
      <c r="FG13" s="1166"/>
      <c r="FH13" s="1166"/>
      <c r="FI13" s="1166"/>
      <c r="FJ13" s="1166"/>
      <c r="FK13" s="1166"/>
      <c r="FL13" s="1166"/>
      <c r="FM13" s="1166"/>
      <c r="FN13" s="1166"/>
      <c r="FO13" s="1166"/>
      <c r="FP13" s="1166"/>
      <c r="FQ13" s="1166"/>
      <c r="FR13" s="1166"/>
      <c r="FS13" s="1166"/>
      <c r="FT13" s="1166"/>
      <c r="FU13" s="1166"/>
      <c r="FV13" s="1166"/>
      <c r="FW13" s="1166"/>
      <c r="FX13" s="1166"/>
      <c r="FY13" s="1166"/>
      <c r="FZ13" s="1166"/>
      <c r="GA13" s="1166"/>
      <c r="GB13" s="1166"/>
      <c r="GC13" s="1166"/>
      <c r="GD13" s="1166"/>
      <c r="GE13" s="1166"/>
      <c r="GF13" s="1166"/>
      <c r="GG13" s="1166"/>
      <c r="GH13" s="1166"/>
      <c r="GI13" s="1166"/>
      <c r="GJ13" s="1166"/>
      <c r="GK13" s="1166"/>
      <c r="GL13" s="1166"/>
      <c r="GM13" s="1166"/>
      <c r="GN13" s="1166"/>
      <c r="GO13" s="1166"/>
      <c r="GP13" s="1166"/>
      <c r="GQ13" s="1166"/>
      <c r="GR13" s="1166"/>
      <c r="GS13" s="1166"/>
      <c r="GT13" s="1166"/>
      <c r="GU13" s="1166"/>
      <c r="GV13" s="1166"/>
      <c r="GW13" s="1166"/>
      <c r="GX13" s="1166"/>
      <c r="GY13" s="1166"/>
      <c r="GZ13" s="1166"/>
      <c r="HA13" s="1166"/>
      <c r="HB13" s="1166"/>
      <c r="HC13" s="1166"/>
      <c r="HD13" s="1166"/>
      <c r="HE13" s="1166"/>
      <c r="HF13" s="1166"/>
      <c r="HG13" s="1166"/>
      <c r="HH13" s="1166"/>
      <c r="HI13" s="1166"/>
      <c r="HJ13" s="1166"/>
      <c r="HK13" s="1166"/>
      <c r="HL13" s="1166"/>
      <c r="HM13" s="1166"/>
      <c r="HN13" s="1166"/>
      <c r="HO13" s="1166"/>
      <c r="HP13" s="1166"/>
      <c r="HQ13" s="1166"/>
      <c r="HR13" s="1166"/>
      <c r="HS13" s="1166"/>
      <c r="HT13" s="1166"/>
      <c r="HU13" s="1166"/>
      <c r="HV13" s="1166"/>
      <c r="HW13" s="1166"/>
      <c r="HX13" s="1166"/>
      <c r="HY13" s="1166"/>
      <c r="HZ13" s="1166"/>
      <c r="IA13" s="1166"/>
      <c r="IB13" s="1166"/>
      <c r="IC13" s="1166"/>
      <c r="ID13" s="1166"/>
      <c r="IE13" s="1166"/>
      <c r="IF13" s="1166"/>
      <c r="IG13" s="1166"/>
      <c r="IH13" s="1166"/>
      <c r="II13" s="1166"/>
      <c r="IJ13" s="1166"/>
      <c r="IK13" s="1166"/>
      <c r="IL13" s="1166"/>
      <c r="IM13" s="1166"/>
      <c r="IN13" s="1166"/>
      <c r="IO13" s="1166"/>
      <c r="IP13" s="1166"/>
    </row>
    <row r="14" spans="1:250" ht="24.75" customHeight="1">
      <c r="A14" s="1162">
        <v>5</v>
      </c>
      <c r="B14" s="1163" t="s">
        <v>1571</v>
      </c>
      <c r="C14" s="1156" t="s">
        <v>1572</v>
      </c>
      <c r="D14" s="1157">
        <v>32</v>
      </c>
      <c r="E14" s="1158">
        <v>1.3043315219429321</v>
      </c>
      <c r="F14" s="1159">
        <v>2.768166089965398</v>
      </c>
      <c r="G14" s="1165" t="s">
        <v>1571</v>
      </c>
      <c r="H14" s="1156" t="s">
        <v>1572</v>
      </c>
      <c r="I14" s="1157">
        <v>17</v>
      </c>
      <c r="J14" s="1158">
        <v>1.3321114475780842</v>
      </c>
      <c r="K14" s="1159">
        <v>2.65210608424337</v>
      </c>
      <c r="L14" s="1165" t="s">
        <v>24</v>
      </c>
      <c r="M14" s="1156" t="s">
        <v>25</v>
      </c>
      <c r="N14" s="1157">
        <v>15</v>
      </c>
      <c r="O14" s="1158">
        <v>1.2742159430748274</v>
      </c>
      <c r="P14" s="1158">
        <v>2.912621359223301</v>
      </c>
      <c r="Q14" s="1166"/>
      <c r="R14" s="1166"/>
      <c r="S14" s="1166"/>
      <c r="T14" s="1166"/>
      <c r="U14" s="1166"/>
      <c r="V14" s="1166"/>
      <c r="W14" s="1166"/>
      <c r="X14" s="1166"/>
      <c r="Y14" s="1166"/>
      <c r="Z14" s="1166"/>
      <c r="AA14" s="1166"/>
      <c r="AB14" s="1166"/>
      <c r="AC14" s="1166"/>
      <c r="AD14" s="1166"/>
      <c r="AE14" s="1166"/>
      <c r="AF14" s="1166"/>
      <c r="AG14" s="1166"/>
      <c r="AH14" s="1166"/>
      <c r="AI14" s="1166"/>
      <c r="AJ14" s="1166"/>
      <c r="AK14" s="1166"/>
      <c r="AL14" s="1166"/>
      <c r="AM14" s="1166"/>
      <c r="AN14" s="1166"/>
      <c r="AO14" s="1166"/>
      <c r="AP14" s="1166"/>
      <c r="AQ14" s="1166"/>
      <c r="AR14" s="1166"/>
      <c r="AS14" s="1166"/>
      <c r="AT14" s="1166"/>
      <c r="AU14" s="1166"/>
      <c r="AV14" s="1166"/>
      <c r="AW14" s="1166"/>
      <c r="AX14" s="1166"/>
      <c r="AY14" s="1166"/>
      <c r="AZ14" s="1166"/>
      <c r="BA14" s="1166"/>
      <c r="BB14" s="1166"/>
      <c r="BC14" s="1166"/>
      <c r="BD14" s="1166"/>
      <c r="BE14" s="1166"/>
      <c r="BF14" s="1166"/>
      <c r="BG14" s="1166"/>
      <c r="BH14" s="1166"/>
      <c r="BI14" s="1166"/>
      <c r="BJ14" s="1166"/>
      <c r="BK14" s="1166"/>
      <c r="BL14" s="1166"/>
      <c r="BM14" s="1166"/>
      <c r="BN14" s="1166"/>
      <c r="BO14" s="1166"/>
      <c r="BP14" s="1166"/>
      <c r="BQ14" s="1166"/>
      <c r="BR14" s="1166"/>
      <c r="BS14" s="1166"/>
      <c r="BT14" s="1166"/>
      <c r="BU14" s="1166"/>
      <c r="BV14" s="1166"/>
      <c r="BW14" s="1166"/>
      <c r="BX14" s="1166"/>
      <c r="BY14" s="1166"/>
      <c r="BZ14" s="1166"/>
      <c r="CA14" s="1166"/>
      <c r="CB14" s="1166"/>
      <c r="CC14" s="1166"/>
      <c r="CD14" s="1166"/>
      <c r="CE14" s="1166"/>
      <c r="CF14" s="1166"/>
      <c r="CG14" s="1166"/>
      <c r="CH14" s="1166"/>
      <c r="CI14" s="1166"/>
      <c r="CJ14" s="1166"/>
      <c r="CK14" s="1166"/>
      <c r="CL14" s="1166"/>
      <c r="CM14" s="1166"/>
      <c r="CN14" s="1166"/>
      <c r="CO14" s="1166"/>
      <c r="CP14" s="1166"/>
      <c r="CQ14" s="1166"/>
      <c r="CR14" s="1166"/>
      <c r="CS14" s="1166"/>
      <c r="CT14" s="1166"/>
      <c r="CU14" s="1166"/>
      <c r="CV14" s="1166"/>
      <c r="CW14" s="1166"/>
      <c r="CX14" s="1166"/>
      <c r="CY14" s="1166"/>
      <c r="CZ14" s="1166"/>
      <c r="DA14" s="1166"/>
      <c r="DB14" s="1166"/>
      <c r="DC14" s="1166"/>
      <c r="DD14" s="1166"/>
      <c r="DE14" s="1166"/>
      <c r="DF14" s="1166"/>
      <c r="DG14" s="1166"/>
      <c r="DH14" s="1166"/>
      <c r="DI14" s="1166"/>
      <c r="DJ14" s="1166"/>
      <c r="DK14" s="1166"/>
      <c r="DL14" s="1166"/>
      <c r="DM14" s="1166"/>
      <c r="DN14" s="1166"/>
      <c r="DO14" s="1166"/>
      <c r="DP14" s="1166"/>
      <c r="DQ14" s="1166"/>
      <c r="DR14" s="1166"/>
      <c r="DS14" s="1166"/>
      <c r="DT14" s="1166"/>
      <c r="DU14" s="1166"/>
      <c r="DV14" s="1166"/>
      <c r="DW14" s="1166"/>
      <c r="DX14" s="1166"/>
      <c r="DY14" s="1166"/>
      <c r="DZ14" s="1166"/>
      <c r="EA14" s="1166"/>
      <c r="EB14" s="1166"/>
      <c r="EC14" s="1166"/>
      <c r="ED14" s="1166"/>
      <c r="EE14" s="1166"/>
      <c r="EF14" s="1166"/>
      <c r="EG14" s="1166"/>
      <c r="EH14" s="1166"/>
      <c r="EI14" s="1166"/>
      <c r="EJ14" s="1166"/>
      <c r="EK14" s="1166"/>
      <c r="EL14" s="1166"/>
      <c r="EM14" s="1166"/>
      <c r="EN14" s="1166"/>
      <c r="EO14" s="1166"/>
      <c r="EP14" s="1166"/>
      <c r="EQ14" s="1166"/>
      <c r="ER14" s="1166"/>
      <c r="ES14" s="1166"/>
      <c r="ET14" s="1166"/>
      <c r="EU14" s="1166"/>
      <c r="EV14" s="1166"/>
      <c r="EW14" s="1166"/>
      <c r="EX14" s="1166"/>
      <c r="EY14" s="1166"/>
      <c r="EZ14" s="1166"/>
      <c r="FA14" s="1166"/>
      <c r="FB14" s="1166"/>
      <c r="FC14" s="1166"/>
      <c r="FD14" s="1166"/>
      <c r="FE14" s="1166"/>
      <c r="FF14" s="1166"/>
      <c r="FG14" s="1166"/>
      <c r="FH14" s="1166"/>
      <c r="FI14" s="1166"/>
      <c r="FJ14" s="1166"/>
      <c r="FK14" s="1166"/>
      <c r="FL14" s="1166"/>
      <c r="FM14" s="1166"/>
      <c r="FN14" s="1166"/>
      <c r="FO14" s="1166"/>
      <c r="FP14" s="1166"/>
      <c r="FQ14" s="1166"/>
      <c r="FR14" s="1166"/>
      <c r="FS14" s="1166"/>
      <c r="FT14" s="1166"/>
      <c r="FU14" s="1166"/>
      <c r="FV14" s="1166"/>
      <c r="FW14" s="1166"/>
      <c r="FX14" s="1166"/>
      <c r="FY14" s="1166"/>
      <c r="FZ14" s="1166"/>
      <c r="GA14" s="1166"/>
      <c r="GB14" s="1166"/>
      <c r="GC14" s="1166"/>
      <c r="GD14" s="1166"/>
      <c r="GE14" s="1166"/>
      <c r="GF14" s="1166"/>
      <c r="GG14" s="1166"/>
      <c r="GH14" s="1166"/>
      <c r="GI14" s="1166"/>
      <c r="GJ14" s="1166"/>
      <c r="GK14" s="1166"/>
      <c r="GL14" s="1166"/>
      <c r="GM14" s="1166"/>
      <c r="GN14" s="1166"/>
      <c r="GO14" s="1166"/>
      <c r="GP14" s="1166"/>
      <c r="GQ14" s="1166"/>
      <c r="GR14" s="1166"/>
      <c r="GS14" s="1166"/>
      <c r="GT14" s="1166"/>
      <c r="GU14" s="1166"/>
      <c r="GV14" s="1166"/>
      <c r="GW14" s="1166"/>
      <c r="GX14" s="1166"/>
      <c r="GY14" s="1166"/>
      <c r="GZ14" s="1166"/>
      <c r="HA14" s="1166"/>
      <c r="HB14" s="1166"/>
      <c r="HC14" s="1166"/>
      <c r="HD14" s="1166"/>
      <c r="HE14" s="1166"/>
      <c r="HF14" s="1166"/>
      <c r="HG14" s="1166"/>
      <c r="HH14" s="1166"/>
      <c r="HI14" s="1166"/>
      <c r="HJ14" s="1166"/>
      <c r="HK14" s="1166"/>
      <c r="HL14" s="1166"/>
      <c r="HM14" s="1166"/>
      <c r="HN14" s="1166"/>
      <c r="HO14" s="1166"/>
      <c r="HP14" s="1166"/>
      <c r="HQ14" s="1166"/>
      <c r="HR14" s="1166"/>
      <c r="HS14" s="1166"/>
      <c r="HT14" s="1166"/>
      <c r="HU14" s="1166"/>
      <c r="HV14" s="1166"/>
      <c r="HW14" s="1166"/>
      <c r="HX14" s="1166"/>
      <c r="HY14" s="1166"/>
      <c r="HZ14" s="1166"/>
      <c r="IA14" s="1166"/>
      <c r="IB14" s="1166"/>
      <c r="IC14" s="1166"/>
      <c r="ID14" s="1166"/>
      <c r="IE14" s="1166"/>
      <c r="IF14" s="1166"/>
      <c r="IG14" s="1166"/>
      <c r="IH14" s="1166"/>
      <c r="II14" s="1166"/>
      <c r="IJ14" s="1166"/>
      <c r="IK14" s="1166"/>
      <c r="IL14" s="1166"/>
      <c r="IM14" s="1166"/>
      <c r="IN14" s="1166"/>
      <c r="IO14" s="1166"/>
      <c r="IP14" s="1166"/>
    </row>
    <row r="15" spans="1:250" ht="24.75" customHeight="1">
      <c r="A15" s="1162">
        <v>6</v>
      </c>
      <c r="B15" s="1163" t="s">
        <v>24</v>
      </c>
      <c r="C15" s="1156" t="s">
        <v>25</v>
      </c>
      <c r="D15" s="1157">
        <v>31</v>
      </c>
      <c r="E15" s="1158">
        <v>1.2635711618822156</v>
      </c>
      <c r="F15" s="1159">
        <v>2.6816608996539792</v>
      </c>
      <c r="G15" s="1165" t="s">
        <v>24</v>
      </c>
      <c r="H15" s="1156" t="s">
        <v>25</v>
      </c>
      <c r="I15" s="1157">
        <v>16</v>
      </c>
      <c r="J15" s="1158">
        <v>1.2537519506617263</v>
      </c>
      <c r="K15" s="1159">
        <v>2.49609984399376</v>
      </c>
      <c r="L15" s="1165" t="s">
        <v>1571</v>
      </c>
      <c r="M15" s="1156" t="s">
        <v>1572</v>
      </c>
      <c r="N15" s="1157">
        <v>15</v>
      </c>
      <c r="O15" s="1158">
        <v>1.2742159430748274</v>
      </c>
      <c r="P15" s="1158">
        <v>2.912621359223301</v>
      </c>
      <c r="Q15" s="1166"/>
      <c r="R15" s="1166"/>
      <c r="S15" s="1166"/>
      <c r="T15" s="1166"/>
      <c r="U15" s="1166"/>
      <c r="V15" s="1166"/>
      <c r="W15" s="1166"/>
      <c r="X15" s="1166"/>
      <c r="Y15" s="1166"/>
      <c r="Z15" s="1166"/>
      <c r="AA15" s="1166"/>
      <c r="AB15" s="1166"/>
      <c r="AC15" s="1166"/>
      <c r="AD15" s="1166"/>
      <c r="AE15" s="1166"/>
      <c r="AF15" s="1166"/>
      <c r="AG15" s="1166"/>
      <c r="AH15" s="1166"/>
      <c r="AI15" s="1166"/>
      <c r="AJ15" s="1166"/>
      <c r="AK15" s="1166"/>
      <c r="AL15" s="1166"/>
      <c r="AM15" s="1166"/>
      <c r="AN15" s="1166"/>
      <c r="AO15" s="1166"/>
      <c r="AP15" s="1166"/>
      <c r="AQ15" s="1166"/>
      <c r="AR15" s="1166"/>
      <c r="AS15" s="1166"/>
      <c r="AT15" s="1166"/>
      <c r="AU15" s="1166"/>
      <c r="AV15" s="1166"/>
      <c r="AW15" s="1166"/>
      <c r="AX15" s="1166"/>
      <c r="AY15" s="1166"/>
      <c r="AZ15" s="1166"/>
      <c r="BA15" s="1166"/>
      <c r="BB15" s="1166"/>
      <c r="BC15" s="1166"/>
      <c r="BD15" s="1166"/>
      <c r="BE15" s="1166"/>
      <c r="BF15" s="1166"/>
      <c r="BG15" s="1166"/>
      <c r="BH15" s="1166"/>
      <c r="BI15" s="1166"/>
      <c r="BJ15" s="1166"/>
      <c r="BK15" s="1166"/>
      <c r="BL15" s="1166"/>
      <c r="BM15" s="1166"/>
      <c r="BN15" s="1166"/>
      <c r="BO15" s="1166"/>
      <c r="BP15" s="1166"/>
      <c r="BQ15" s="1166"/>
      <c r="BR15" s="1166"/>
      <c r="BS15" s="1166"/>
      <c r="BT15" s="1166"/>
      <c r="BU15" s="1166"/>
      <c r="BV15" s="1166"/>
      <c r="BW15" s="1166"/>
      <c r="BX15" s="1166"/>
      <c r="BY15" s="1166"/>
      <c r="BZ15" s="1166"/>
      <c r="CA15" s="1166"/>
      <c r="CB15" s="1166"/>
      <c r="CC15" s="1166"/>
      <c r="CD15" s="1166"/>
      <c r="CE15" s="1166"/>
      <c r="CF15" s="1166"/>
      <c r="CG15" s="1166"/>
      <c r="CH15" s="1166"/>
      <c r="CI15" s="1166"/>
      <c r="CJ15" s="1166"/>
      <c r="CK15" s="1166"/>
      <c r="CL15" s="1166"/>
      <c r="CM15" s="1166"/>
      <c r="CN15" s="1166"/>
      <c r="CO15" s="1166"/>
      <c r="CP15" s="1166"/>
      <c r="CQ15" s="1166"/>
      <c r="CR15" s="1166"/>
      <c r="CS15" s="1166"/>
      <c r="CT15" s="1166"/>
      <c r="CU15" s="1166"/>
      <c r="CV15" s="1166"/>
      <c r="CW15" s="1166"/>
      <c r="CX15" s="1166"/>
      <c r="CY15" s="1166"/>
      <c r="CZ15" s="1166"/>
      <c r="DA15" s="1166"/>
      <c r="DB15" s="1166"/>
      <c r="DC15" s="1166"/>
      <c r="DD15" s="1166"/>
      <c r="DE15" s="1166"/>
      <c r="DF15" s="1166"/>
      <c r="DG15" s="1166"/>
      <c r="DH15" s="1166"/>
      <c r="DI15" s="1166"/>
      <c r="DJ15" s="1166"/>
      <c r="DK15" s="1166"/>
      <c r="DL15" s="1166"/>
      <c r="DM15" s="1166"/>
      <c r="DN15" s="1166"/>
      <c r="DO15" s="1166"/>
      <c r="DP15" s="1166"/>
      <c r="DQ15" s="1166"/>
      <c r="DR15" s="1166"/>
      <c r="DS15" s="1166"/>
      <c r="DT15" s="1166"/>
      <c r="DU15" s="1166"/>
      <c r="DV15" s="1166"/>
      <c r="DW15" s="1166"/>
      <c r="DX15" s="1166"/>
      <c r="DY15" s="1166"/>
      <c r="DZ15" s="1166"/>
      <c r="EA15" s="1166"/>
      <c r="EB15" s="1166"/>
      <c r="EC15" s="1166"/>
      <c r="ED15" s="1166"/>
      <c r="EE15" s="1166"/>
      <c r="EF15" s="1166"/>
      <c r="EG15" s="1166"/>
      <c r="EH15" s="1166"/>
      <c r="EI15" s="1166"/>
      <c r="EJ15" s="1166"/>
      <c r="EK15" s="1166"/>
      <c r="EL15" s="1166"/>
      <c r="EM15" s="1166"/>
      <c r="EN15" s="1166"/>
      <c r="EO15" s="1166"/>
      <c r="EP15" s="1166"/>
      <c r="EQ15" s="1166"/>
      <c r="ER15" s="1166"/>
      <c r="ES15" s="1166"/>
      <c r="ET15" s="1166"/>
      <c r="EU15" s="1166"/>
      <c r="EV15" s="1166"/>
      <c r="EW15" s="1166"/>
      <c r="EX15" s="1166"/>
      <c r="EY15" s="1166"/>
      <c r="EZ15" s="1166"/>
      <c r="FA15" s="1166"/>
      <c r="FB15" s="1166"/>
      <c r="FC15" s="1166"/>
      <c r="FD15" s="1166"/>
      <c r="FE15" s="1166"/>
      <c r="FF15" s="1166"/>
      <c r="FG15" s="1166"/>
      <c r="FH15" s="1166"/>
      <c r="FI15" s="1166"/>
      <c r="FJ15" s="1166"/>
      <c r="FK15" s="1166"/>
      <c r="FL15" s="1166"/>
      <c r="FM15" s="1166"/>
      <c r="FN15" s="1166"/>
      <c r="FO15" s="1166"/>
      <c r="FP15" s="1166"/>
      <c r="FQ15" s="1166"/>
      <c r="FR15" s="1166"/>
      <c r="FS15" s="1166"/>
      <c r="FT15" s="1166"/>
      <c r="FU15" s="1166"/>
      <c r="FV15" s="1166"/>
      <c r="FW15" s="1166"/>
      <c r="FX15" s="1166"/>
      <c r="FY15" s="1166"/>
      <c r="FZ15" s="1166"/>
      <c r="GA15" s="1166"/>
      <c r="GB15" s="1166"/>
      <c r="GC15" s="1166"/>
      <c r="GD15" s="1166"/>
      <c r="GE15" s="1166"/>
      <c r="GF15" s="1166"/>
      <c r="GG15" s="1166"/>
      <c r="GH15" s="1166"/>
      <c r="GI15" s="1166"/>
      <c r="GJ15" s="1166"/>
      <c r="GK15" s="1166"/>
      <c r="GL15" s="1166"/>
      <c r="GM15" s="1166"/>
      <c r="GN15" s="1166"/>
      <c r="GO15" s="1166"/>
      <c r="GP15" s="1166"/>
      <c r="GQ15" s="1166"/>
      <c r="GR15" s="1166"/>
      <c r="GS15" s="1166"/>
      <c r="GT15" s="1166"/>
      <c r="GU15" s="1166"/>
      <c r="GV15" s="1166"/>
      <c r="GW15" s="1166"/>
      <c r="GX15" s="1166"/>
      <c r="GY15" s="1166"/>
      <c r="GZ15" s="1166"/>
      <c r="HA15" s="1166"/>
      <c r="HB15" s="1166"/>
      <c r="HC15" s="1166"/>
      <c r="HD15" s="1166"/>
      <c r="HE15" s="1166"/>
      <c r="HF15" s="1166"/>
      <c r="HG15" s="1166"/>
      <c r="HH15" s="1166"/>
      <c r="HI15" s="1166"/>
      <c r="HJ15" s="1166"/>
      <c r="HK15" s="1166"/>
      <c r="HL15" s="1166"/>
      <c r="HM15" s="1166"/>
      <c r="HN15" s="1166"/>
      <c r="HO15" s="1166"/>
      <c r="HP15" s="1166"/>
      <c r="HQ15" s="1166"/>
      <c r="HR15" s="1166"/>
      <c r="HS15" s="1166"/>
      <c r="HT15" s="1166"/>
      <c r="HU15" s="1166"/>
      <c r="HV15" s="1166"/>
      <c r="HW15" s="1166"/>
      <c r="HX15" s="1166"/>
      <c r="HY15" s="1166"/>
      <c r="HZ15" s="1166"/>
      <c r="IA15" s="1166"/>
      <c r="IB15" s="1166"/>
      <c r="IC15" s="1166"/>
      <c r="ID15" s="1166"/>
      <c r="IE15" s="1166"/>
      <c r="IF15" s="1166"/>
      <c r="IG15" s="1166"/>
      <c r="IH15" s="1166"/>
      <c r="II15" s="1166"/>
      <c r="IJ15" s="1166"/>
      <c r="IK15" s="1166"/>
      <c r="IL15" s="1166"/>
      <c r="IM15" s="1166"/>
      <c r="IN15" s="1166"/>
      <c r="IO15" s="1166"/>
      <c r="IP15" s="1166"/>
    </row>
    <row r="16" spans="1:250" ht="24.75" customHeight="1">
      <c r="A16" s="1162">
        <v>7</v>
      </c>
      <c r="B16" s="1163" t="s">
        <v>28</v>
      </c>
      <c r="C16" s="1156" t="s">
        <v>29</v>
      </c>
      <c r="D16" s="1157">
        <v>28</v>
      </c>
      <c r="E16" s="1158">
        <v>1.1412900817000657</v>
      </c>
      <c r="F16" s="1159">
        <v>2.422145328719723</v>
      </c>
      <c r="G16" s="1165" t="s">
        <v>28</v>
      </c>
      <c r="H16" s="1156" t="s">
        <v>29</v>
      </c>
      <c r="I16" s="1157">
        <v>14</v>
      </c>
      <c r="J16" s="1158">
        <v>1.0970329568290105</v>
      </c>
      <c r="K16" s="1159">
        <v>2.1840873634945397</v>
      </c>
      <c r="L16" s="1165" t="s">
        <v>28</v>
      </c>
      <c r="M16" s="1156" t="s">
        <v>29</v>
      </c>
      <c r="N16" s="1157">
        <v>14</v>
      </c>
      <c r="O16" s="1158">
        <v>1.1892682135365056</v>
      </c>
      <c r="P16" s="1158">
        <v>2.7184466019417477</v>
      </c>
      <c r="Q16" s="1166"/>
      <c r="R16" s="1166"/>
      <c r="S16" s="1166"/>
      <c r="T16" s="1166"/>
      <c r="U16" s="1166"/>
      <c r="V16" s="1166"/>
      <c r="W16" s="1166"/>
      <c r="X16" s="1166"/>
      <c r="Y16" s="1166"/>
      <c r="Z16" s="1166"/>
      <c r="AA16" s="1166"/>
      <c r="AB16" s="1166"/>
      <c r="AC16" s="1166"/>
      <c r="AD16" s="1166"/>
      <c r="AE16" s="1166"/>
      <c r="AF16" s="1166"/>
      <c r="AG16" s="1166"/>
      <c r="AH16" s="1166"/>
      <c r="AI16" s="1166"/>
      <c r="AJ16" s="1166"/>
      <c r="AK16" s="1166"/>
      <c r="AL16" s="1166"/>
      <c r="AM16" s="1166"/>
      <c r="AN16" s="1166"/>
      <c r="AO16" s="1166"/>
      <c r="AP16" s="1166"/>
      <c r="AQ16" s="1166"/>
      <c r="AR16" s="1166"/>
      <c r="AS16" s="1166"/>
      <c r="AT16" s="1166"/>
      <c r="AU16" s="1166"/>
      <c r="AV16" s="1166"/>
      <c r="AW16" s="1166"/>
      <c r="AX16" s="1166"/>
      <c r="AY16" s="1166"/>
      <c r="AZ16" s="1166"/>
      <c r="BA16" s="1166"/>
      <c r="BB16" s="1166"/>
      <c r="BC16" s="1166"/>
      <c r="BD16" s="1166"/>
      <c r="BE16" s="1166"/>
      <c r="BF16" s="1166"/>
      <c r="BG16" s="1166"/>
      <c r="BH16" s="1166"/>
      <c r="BI16" s="1166"/>
      <c r="BJ16" s="1166"/>
      <c r="BK16" s="1166"/>
      <c r="BL16" s="1166"/>
      <c r="BM16" s="1166"/>
      <c r="BN16" s="1166"/>
      <c r="BO16" s="1166"/>
      <c r="BP16" s="1166"/>
      <c r="BQ16" s="1166"/>
      <c r="BR16" s="1166"/>
      <c r="BS16" s="1166"/>
      <c r="BT16" s="1166"/>
      <c r="BU16" s="1166"/>
      <c r="BV16" s="1166"/>
      <c r="BW16" s="1166"/>
      <c r="BX16" s="1166"/>
      <c r="BY16" s="1166"/>
      <c r="BZ16" s="1166"/>
      <c r="CA16" s="1166"/>
      <c r="CB16" s="1166"/>
      <c r="CC16" s="1166"/>
      <c r="CD16" s="1166"/>
      <c r="CE16" s="1166"/>
      <c r="CF16" s="1166"/>
      <c r="CG16" s="1166"/>
      <c r="CH16" s="1166"/>
      <c r="CI16" s="1166"/>
      <c r="CJ16" s="1166"/>
      <c r="CK16" s="1166"/>
      <c r="CL16" s="1166"/>
      <c r="CM16" s="1166"/>
      <c r="CN16" s="1166"/>
      <c r="CO16" s="1166"/>
      <c r="CP16" s="1166"/>
      <c r="CQ16" s="1166"/>
      <c r="CR16" s="1166"/>
      <c r="CS16" s="1166"/>
      <c r="CT16" s="1166"/>
      <c r="CU16" s="1166"/>
      <c r="CV16" s="1166"/>
      <c r="CW16" s="1166"/>
      <c r="CX16" s="1166"/>
      <c r="CY16" s="1166"/>
      <c r="CZ16" s="1166"/>
      <c r="DA16" s="1166"/>
      <c r="DB16" s="1166"/>
      <c r="DC16" s="1166"/>
      <c r="DD16" s="1166"/>
      <c r="DE16" s="1166"/>
      <c r="DF16" s="1166"/>
      <c r="DG16" s="1166"/>
      <c r="DH16" s="1166"/>
      <c r="DI16" s="1166"/>
      <c r="DJ16" s="1166"/>
      <c r="DK16" s="1166"/>
      <c r="DL16" s="1166"/>
      <c r="DM16" s="1166"/>
      <c r="DN16" s="1166"/>
      <c r="DO16" s="1166"/>
      <c r="DP16" s="1166"/>
      <c r="DQ16" s="1166"/>
      <c r="DR16" s="1166"/>
      <c r="DS16" s="1166"/>
      <c r="DT16" s="1166"/>
      <c r="DU16" s="1166"/>
      <c r="DV16" s="1166"/>
      <c r="DW16" s="1166"/>
      <c r="DX16" s="1166"/>
      <c r="DY16" s="1166"/>
      <c r="DZ16" s="1166"/>
      <c r="EA16" s="1166"/>
      <c r="EB16" s="1166"/>
      <c r="EC16" s="1166"/>
      <c r="ED16" s="1166"/>
      <c r="EE16" s="1166"/>
      <c r="EF16" s="1166"/>
      <c r="EG16" s="1166"/>
      <c r="EH16" s="1166"/>
      <c r="EI16" s="1166"/>
      <c r="EJ16" s="1166"/>
      <c r="EK16" s="1166"/>
      <c r="EL16" s="1166"/>
      <c r="EM16" s="1166"/>
      <c r="EN16" s="1166"/>
      <c r="EO16" s="1166"/>
      <c r="EP16" s="1166"/>
      <c r="EQ16" s="1166"/>
      <c r="ER16" s="1166"/>
      <c r="ES16" s="1166"/>
      <c r="ET16" s="1166"/>
      <c r="EU16" s="1166"/>
      <c r="EV16" s="1166"/>
      <c r="EW16" s="1166"/>
      <c r="EX16" s="1166"/>
      <c r="EY16" s="1166"/>
      <c r="EZ16" s="1166"/>
      <c r="FA16" s="1166"/>
      <c r="FB16" s="1166"/>
      <c r="FC16" s="1166"/>
      <c r="FD16" s="1166"/>
      <c r="FE16" s="1166"/>
      <c r="FF16" s="1166"/>
      <c r="FG16" s="1166"/>
      <c r="FH16" s="1166"/>
      <c r="FI16" s="1166"/>
      <c r="FJ16" s="1166"/>
      <c r="FK16" s="1166"/>
      <c r="FL16" s="1166"/>
      <c r="FM16" s="1166"/>
      <c r="FN16" s="1166"/>
      <c r="FO16" s="1166"/>
      <c r="FP16" s="1166"/>
      <c r="FQ16" s="1166"/>
      <c r="FR16" s="1166"/>
      <c r="FS16" s="1166"/>
      <c r="FT16" s="1166"/>
      <c r="FU16" s="1166"/>
      <c r="FV16" s="1166"/>
      <c r="FW16" s="1166"/>
      <c r="FX16" s="1166"/>
      <c r="FY16" s="1166"/>
      <c r="FZ16" s="1166"/>
      <c r="GA16" s="1166"/>
      <c r="GB16" s="1166"/>
      <c r="GC16" s="1166"/>
      <c r="GD16" s="1166"/>
      <c r="GE16" s="1166"/>
      <c r="GF16" s="1166"/>
      <c r="GG16" s="1166"/>
      <c r="GH16" s="1166"/>
      <c r="GI16" s="1166"/>
      <c r="GJ16" s="1166"/>
      <c r="GK16" s="1166"/>
      <c r="GL16" s="1166"/>
      <c r="GM16" s="1166"/>
      <c r="GN16" s="1166"/>
      <c r="GO16" s="1166"/>
      <c r="GP16" s="1166"/>
      <c r="GQ16" s="1166"/>
      <c r="GR16" s="1166"/>
      <c r="GS16" s="1166"/>
      <c r="GT16" s="1166"/>
      <c r="GU16" s="1166"/>
      <c r="GV16" s="1166"/>
      <c r="GW16" s="1166"/>
      <c r="GX16" s="1166"/>
      <c r="GY16" s="1166"/>
      <c r="GZ16" s="1166"/>
      <c r="HA16" s="1166"/>
      <c r="HB16" s="1166"/>
      <c r="HC16" s="1166"/>
      <c r="HD16" s="1166"/>
      <c r="HE16" s="1166"/>
      <c r="HF16" s="1166"/>
      <c r="HG16" s="1166"/>
      <c r="HH16" s="1166"/>
      <c r="HI16" s="1166"/>
      <c r="HJ16" s="1166"/>
      <c r="HK16" s="1166"/>
      <c r="HL16" s="1166"/>
      <c r="HM16" s="1166"/>
      <c r="HN16" s="1166"/>
      <c r="HO16" s="1166"/>
      <c r="HP16" s="1166"/>
      <c r="HQ16" s="1166"/>
      <c r="HR16" s="1166"/>
      <c r="HS16" s="1166"/>
      <c r="HT16" s="1166"/>
      <c r="HU16" s="1166"/>
      <c r="HV16" s="1166"/>
      <c r="HW16" s="1166"/>
      <c r="HX16" s="1166"/>
      <c r="HY16" s="1166"/>
      <c r="HZ16" s="1166"/>
      <c r="IA16" s="1166"/>
      <c r="IB16" s="1166"/>
      <c r="IC16" s="1166"/>
      <c r="ID16" s="1166"/>
      <c r="IE16" s="1166"/>
      <c r="IF16" s="1166"/>
      <c r="IG16" s="1166"/>
      <c r="IH16" s="1166"/>
      <c r="II16" s="1166"/>
      <c r="IJ16" s="1166"/>
      <c r="IK16" s="1166"/>
      <c r="IL16" s="1166"/>
      <c r="IM16" s="1166"/>
      <c r="IN16" s="1166"/>
      <c r="IO16" s="1166"/>
      <c r="IP16" s="1166"/>
    </row>
    <row r="17" spans="1:250" ht="24.75" customHeight="1">
      <c r="A17" s="1162">
        <v>8</v>
      </c>
      <c r="B17" s="1163" t="s">
        <v>1584</v>
      </c>
      <c r="C17" s="1156" t="s">
        <v>1585</v>
      </c>
      <c r="D17" s="1157">
        <v>18</v>
      </c>
      <c r="E17" s="1158">
        <v>0.7336864810928994</v>
      </c>
      <c r="F17" s="1159">
        <v>1.5570934256055362</v>
      </c>
      <c r="G17" s="1165" t="s">
        <v>447</v>
      </c>
      <c r="H17" s="1156" t="s">
        <v>448</v>
      </c>
      <c r="I17" s="1157">
        <v>13</v>
      </c>
      <c r="J17" s="1158">
        <v>1.0186734599126528</v>
      </c>
      <c r="K17" s="1159">
        <v>2.02808112324493</v>
      </c>
      <c r="L17" s="1165" t="s">
        <v>1584</v>
      </c>
      <c r="M17" s="1156" t="s">
        <v>1585</v>
      </c>
      <c r="N17" s="1157">
        <v>11</v>
      </c>
      <c r="O17" s="1158">
        <v>0.9344250249215402</v>
      </c>
      <c r="P17" s="1158">
        <v>2.1359223300970873</v>
      </c>
      <c r="Q17" s="1166"/>
      <c r="R17" s="1166"/>
      <c r="S17" s="1166"/>
      <c r="T17" s="1166"/>
      <c r="U17" s="1166"/>
      <c r="V17" s="1166"/>
      <c r="W17" s="1166"/>
      <c r="X17" s="1166"/>
      <c r="Y17" s="1166"/>
      <c r="Z17" s="1166"/>
      <c r="AA17" s="1166"/>
      <c r="AB17" s="1166"/>
      <c r="AC17" s="1166"/>
      <c r="AD17" s="1166"/>
      <c r="AE17" s="1166"/>
      <c r="AF17" s="1166"/>
      <c r="AG17" s="1166"/>
      <c r="AH17" s="1166"/>
      <c r="AI17" s="1166"/>
      <c r="AJ17" s="1166"/>
      <c r="AK17" s="1166"/>
      <c r="AL17" s="1166"/>
      <c r="AM17" s="1166"/>
      <c r="AN17" s="1166"/>
      <c r="AO17" s="1166"/>
      <c r="AP17" s="1166"/>
      <c r="AQ17" s="1166"/>
      <c r="AR17" s="1166"/>
      <c r="AS17" s="1166"/>
      <c r="AT17" s="1166"/>
      <c r="AU17" s="1166"/>
      <c r="AV17" s="1166"/>
      <c r="AW17" s="1166"/>
      <c r="AX17" s="1166"/>
      <c r="AY17" s="1166"/>
      <c r="AZ17" s="1166"/>
      <c r="BA17" s="1166"/>
      <c r="BB17" s="1166"/>
      <c r="BC17" s="1166"/>
      <c r="BD17" s="1166"/>
      <c r="BE17" s="1166"/>
      <c r="BF17" s="1166"/>
      <c r="BG17" s="1166"/>
      <c r="BH17" s="1166"/>
      <c r="BI17" s="1166"/>
      <c r="BJ17" s="1166"/>
      <c r="BK17" s="1166"/>
      <c r="BL17" s="1166"/>
      <c r="BM17" s="1166"/>
      <c r="BN17" s="1166"/>
      <c r="BO17" s="1166"/>
      <c r="BP17" s="1166"/>
      <c r="BQ17" s="1166"/>
      <c r="BR17" s="1166"/>
      <c r="BS17" s="1166"/>
      <c r="BT17" s="1166"/>
      <c r="BU17" s="1166"/>
      <c r="BV17" s="1166"/>
      <c r="BW17" s="1166"/>
      <c r="BX17" s="1166"/>
      <c r="BY17" s="1166"/>
      <c r="BZ17" s="1166"/>
      <c r="CA17" s="1166"/>
      <c r="CB17" s="1166"/>
      <c r="CC17" s="1166"/>
      <c r="CD17" s="1166"/>
      <c r="CE17" s="1166"/>
      <c r="CF17" s="1166"/>
      <c r="CG17" s="1166"/>
      <c r="CH17" s="1166"/>
      <c r="CI17" s="1166"/>
      <c r="CJ17" s="1166"/>
      <c r="CK17" s="1166"/>
      <c r="CL17" s="1166"/>
      <c r="CM17" s="1166"/>
      <c r="CN17" s="1166"/>
      <c r="CO17" s="1166"/>
      <c r="CP17" s="1166"/>
      <c r="CQ17" s="1166"/>
      <c r="CR17" s="1166"/>
      <c r="CS17" s="1166"/>
      <c r="CT17" s="1166"/>
      <c r="CU17" s="1166"/>
      <c r="CV17" s="1166"/>
      <c r="CW17" s="1166"/>
      <c r="CX17" s="1166"/>
      <c r="CY17" s="1166"/>
      <c r="CZ17" s="1166"/>
      <c r="DA17" s="1166"/>
      <c r="DB17" s="1166"/>
      <c r="DC17" s="1166"/>
      <c r="DD17" s="1166"/>
      <c r="DE17" s="1166"/>
      <c r="DF17" s="1166"/>
      <c r="DG17" s="1166"/>
      <c r="DH17" s="1166"/>
      <c r="DI17" s="1166"/>
      <c r="DJ17" s="1166"/>
      <c r="DK17" s="1166"/>
      <c r="DL17" s="1166"/>
      <c r="DM17" s="1166"/>
      <c r="DN17" s="1166"/>
      <c r="DO17" s="1166"/>
      <c r="DP17" s="1166"/>
      <c r="DQ17" s="1166"/>
      <c r="DR17" s="1166"/>
      <c r="DS17" s="1166"/>
      <c r="DT17" s="1166"/>
      <c r="DU17" s="1166"/>
      <c r="DV17" s="1166"/>
      <c r="DW17" s="1166"/>
      <c r="DX17" s="1166"/>
      <c r="DY17" s="1166"/>
      <c r="DZ17" s="1166"/>
      <c r="EA17" s="1166"/>
      <c r="EB17" s="1166"/>
      <c r="EC17" s="1166"/>
      <c r="ED17" s="1166"/>
      <c r="EE17" s="1166"/>
      <c r="EF17" s="1166"/>
      <c r="EG17" s="1166"/>
      <c r="EH17" s="1166"/>
      <c r="EI17" s="1166"/>
      <c r="EJ17" s="1166"/>
      <c r="EK17" s="1166"/>
      <c r="EL17" s="1166"/>
      <c r="EM17" s="1166"/>
      <c r="EN17" s="1166"/>
      <c r="EO17" s="1166"/>
      <c r="EP17" s="1166"/>
      <c r="EQ17" s="1166"/>
      <c r="ER17" s="1166"/>
      <c r="ES17" s="1166"/>
      <c r="ET17" s="1166"/>
      <c r="EU17" s="1166"/>
      <c r="EV17" s="1166"/>
      <c r="EW17" s="1166"/>
      <c r="EX17" s="1166"/>
      <c r="EY17" s="1166"/>
      <c r="EZ17" s="1166"/>
      <c r="FA17" s="1166"/>
      <c r="FB17" s="1166"/>
      <c r="FC17" s="1166"/>
      <c r="FD17" s="1166"/>
      <c r="FE17" s="1166"/>
      <c r="FF17" s="1166"/>
      <c r="FG17" s="1166"/>
      <c r="FH17" s="1166"/>
      <c r="FI17" s="1166"/>
      <c r="FJ17" s="1166"/>
      <c r="FK17" s="1166"/>
      <c r="FL17" s="1166"/>
      <c r="FM17" s="1166"/>
      <c r="FN17" s="1166"/>
      <c r="FO17" s="1166"/>
      <c r="FP17" s="1166"/>
      <c r="FQ17" s="1166"/>
      <c r="FR17" s="1166"/>
      <c r="FS17" s="1166"/>
      <c r="FT17" s="1166"/>
      <c r="FU17" s="1166"/>
      <c r="FV17" s="1166"/>
      <c r="FW17" s="1166"/>
      <c r="FX17" s="1166"/>
      <c r="FY17" s="1166"/>
      <c r="FZ17" s="1166"/>
      <c r="GA17" s="1166"/>
      <c r="GB17" s="1166"/>
      <c r="GC17" s="1166"/>
      <c r="GD17" s="1166"/>
      <c r="GE17" s="1166"/>
      <c r="GF17" s="1166"/>
      <c r="GG17" s="1166"/>
      <c r="GH17" s="1166"/>
      <c r="GI17" s="1166"/>
      <c r="GJ17" s="1166"/>
      <c r="GK17" s="1166"/>
      <c r="GL17" s="1166"/>
      <c r="GM17" s="1166"/>
      <c r="GN17" s="1166"/>
      <c r="GO17" s="1166"/>
      <c r="GP17" s="1166"/>
      <c r="GQ17" s="1166"/>
      <c r="GR17" s="1166"/>
      <c r="GS17" s="1166"/>
      <c r="GT17" s="1166"/>
      <c r="GU17" s="1166"/>
      <c r="GV17" s="1166"/>
      <c r="GW17" s="1166"/>
      <c r="GX17" s="1166"/>
      <c r="GY17" s="1166"/>
      <c r="GZ17" s="1166"/>
      <c r="HA17" s="1166"/>
      <c r="HB17" s="1166"/>
      <c r="HC17" s="1166"/>
      <c r="HD17" s="1166"/>
      <c r="HE17" s="1166"/>
      <c r="HF17" s="1166"/>
      <c r="HG17" s="1166"/>
      <c r="HH17" s="1166"/>
      <c r="HI17" s="1166"/>
      <c r="HJ17" s="1166"/>
      <c r="HK17" s="1166"/>
      <c r="HL17" s="1166"/>
      <c r="HM17" s="1166"/>
      <c r="HN17" s="1166"/>
      <c r="HO17" s="1166"/>
      <c r="HP17" s="1166"/>
      <c r="HQ17" s="1166"/>
      <c r="HR17" s="1166"/>
      <c r="HS17" s="1166"/>
      <c r="HT17" s="1166"/>
      <c r="HU17" s="1166"/>
      <c r="HV17" s="1166"/>
      <c r="HW17" s="1166"/>
      <c r="HX17" s="1166"/>
      <c r="HY17" s="1166"/>
      <c r="HZ17" s="1166"/>
      <c r="IA17" s="1166"/>
      <c r="IB17" s="1166"/>
      <c r="IC17" s="1166"/>
      <c r="ID17" s="1166"/>
      <c r="IE17" s="1166"/>
      <c r="IF17" s="1166"/>
      <c r="IG17" s="1166"/>
      <c r="IH17" s="1166"/>
      <c r="II17" s="1166"/>
      <c r="IJ17" s="1166"/>
      <c r="IK17" s="1166"/>
      <c r="IL17" s="1166"/>
      <c r="IM17" s="1166"/>
      <c r="IN17" s="1166"/>
      <c r="IO17" s="1166"/>
      <c r="IP17" s="1166"/>
    </row>
    <row r="18" spans="1:250" ht="24.75" customHeight="1">
      <c r="A18" s="1162">
        <v>9</v>
      </c>
      <c r="B18" s="1163" t="s">
        <v>447</v>
      </c>
      <c r="C18" s="1167" t="s">
        <v>448</v>
      </c>
      <c r="D18" s="1157">
        <v>17</v>
      </c>
      <c r="E18" s="1158">
        <v>0.6929261210321828</v>
      </c>
      <c r="F18" s="1159">
        <v>1.4705882352941175</v>
      </c>
      <c r="G18" s="1165" t="s">
        <v>1573</v>
      </c>
      <c r="H18" s="1156" t="s">
        <v>1574</v>
      </c>
      <c r="I18" s="1157">
        <v>10</v>
      </c>
      <c r="J18" s="1158">
        <v>0.783594969163579</v>
      </c>
      <c r="K18" s="1159">
        <v>1.5600624024960998</v>
      </c>
      <c r="L18" s="1165" t="s">
        <v>1573</v>
      </c>
      <c r="M18" s="1156" t="s">
        <v>1574</v>
      </c>
      <c r="N18" s="1157">
        <v>7</v>
      </c>
      <c r="O18" s="1158">
        <v>0.5946341067682528</v>
      </c>
      <c r="P18" s="1158">
        <v>1.3592233009708738</v>
      </c>
      <c r="Q18" s="1166"/>
      <c r="R18" s="1166"/>
      <c r="S18" s="1166"/>
      <c r="T18" s="1166"/>
      <c r="U18" s="1166"/>
      <c r="V18" s="1166"/>
      <c r="W18" s="1166"/>
      <c r="X18" s="1166"/>
      <c r="Y18" s="1166"/>
      <c r="Z18" s="1166"/>
      <c r="AA18" s="1166"/>
      <c r="AB18" s="1166"/>
      <c r="AC18" s="1166"/>
      <c r="AD18" s="1166"/>
      <c r="AE18" s="1166"/>
      <c r="AF18" s="1166"/>
      <c r="AG18" s="1166"/>
      <c r="AH18" s="1166"/>
      <c r="AI18" s="1166"/>
      <c r="AJ18" s="1166"/>
      <c r="AK18" s="1166"/>
      <c r="AL18" s="1166"/>
      <c r="AM18" s="1166"/>
      <c r="AN18" s="1166"/>
      <c r="AO18" s="1166"/>
      <c r="AP18" s="1166"/>
      <c r="AQ18" s="1166"/>
      <c r="AR18" s="1166"/>
      <c r="AS18" s="1166"/>
      <c r="AT18" s="1166"/>
      <c r="AU18" s="1166"/>
      <c r="AV18" s="1166"/>
      <c r="AW18" s="1166"/>
      <c r="AX18" s="1166"/>
      <c r="AY18" s="1166"/>
      <c r="AZ18" s="1166"/>
      <c r="BA18" s="1166"/>
      <c r="BB18" s="1166"/>
      <c r="BC18" s="1166"/>
      <c r="BD18" s="1166"/>
      <c r="BE18" s="1166"/>
      <c r="BF18" s="1166"/>
      <c r="BG18" s="1166"/>
      <c r="BH18" s="1166"/>
      <c r="BI18" s="1166"/>
      <c r="BJ18" s="1166"/>
      <c r="BK18" s="1166"/>
      <c r="BL18" s="1166"/>
      <c r="BM18" s="1166"/>
      <c r="BN18" s="1166"/>
      <c r="BO18" s="1166"/>
      <c r="BP18" s="1166"/>
      <c r="BQ18" s="1166"/>
      <c r="BR18" s="1166"/>
      <c r="BS18" s="1166"/>
      <c r="BT18" s="1166"/>
      <c r="BU18" s="1166"/>
      <c r="BV18" s="1166"/>
      <c r="BW18" s="1166"/>
      <c r="BX18" s="1166"/>
      <c r="BY18" s="1166"/>
      <c r="BZ18" s="1166"/>
      <c r="CA18" s="1166"/>
      <c r="CB18" s="1166"/>
      <c r="CC18" s="1166"/>
      <c r="CD18" s="1166"/>
      <c r="CE18" s="1166"/>
      <c r="CF18" s="1166"/>
      <c r="CG18" s="1166"/>
      <c r="CH18" s="1166"/>
      <c r="CI18" s="1166"/>
      <c r="CJ18" s="1166"/>
      <c r="CK18" s="1166"/>
      <c r="CL18" s="1166"/>
      <c r="CM18" s="1166"/>
      <c r="CN18" s="1166"/>
      <c r="CO18" s="1166"/>
      <c r="CP18" s="1166"/>
      <c r="CQ18" s="1166"/>
      <c r="CR18" s="1166"/>
      <c r="CS18" s="1166"/>
      <c r="CT18" s="1166"/>
      <c r="CU18" s="1166"/>
      <c r="CV18" s="1166"/>
      <c r="CW18" s="1166"/>
      <c r="CX18" s="1166"/>
      <c r="CY18" s="1166"/>
      <c r="CZ18" s="1166"/>
      <c r="DA18" s="1166"/>
      <c r="DB18" s="1166"/>
      <c r="DC18" s="1166"/>
      <c r="DD18" s="1166"/>
      <c r="DE18" s="1166"/>
      <c r="DF18" s="1166"/>
      <c r="DG18" s="1166"/>
      <c r="DH18" s="1166"/>
      <c r="DI18" s="1166"/>
      <c r="DJ18" s="1166"/>
      <c r="DK18" s="1166"/>
      <c r="DL18" s="1166"/>
      <c r="DM18" s="1166"/>
      <c r="DN18" s="1166"/>
      <c r="DO18" s="1166"/>
      <c r="DP18" s="1166"/>
      <c r="DQ18" s="1166"/>
      <c r="DR18" s="1166"/>
      <c r="DS18" s="1166"/>
      <c r="DT18" s="1166"/>
      <c r="DU18" s="1166"/>
      <c r="DV18" s="1166"/>
      <c r="DW18" s="1166"/>
      <c r="DX18" s="1166"/>
      <c r="DY18" s="1166"/>
      <c r="DZ18" s="1166"/>
      <c r="EA18" s="1166"/>
      <c r="EB18" s="1166"/>
      <c r="EC18" s="1166"/>
      <c r="ED18" s="1166"/>
      <c r="EE18" s="1166"/>
      <c r="EF18" s="1166"/>
      <c r="EG18" s="1166"/>
      <c r="EH18" s="1166"/>
      <c r="EI18" s="1166"/>
      <c r="EJ18" s="1166"/>
      <c r="EK18" s="1166"/>
      <c r="EL18" s="1166"/>
      <c r="EM18" s="1166"/>
      <c r="EN18" s="1166"/>
      <c r="EO18" s="1166"/>
      <c r="EP18" s="1166"/>
      <c r="EQ18" s="1166"/>
      <c r="ER18" s="1166"/>
      <c r="ES18" s="1166"/>
      <c r="ET18" s="1166"/>
      <c r="EU18" s="1166"/>
      <c r="EV18" s="1166"/>
      <c r="EW18" s="1166"/>
      <c r="EX18" s="1166"/>
      <c r="EY18" s="1166"/>
      <c r="EZ18" s="1166"/>
      <c r="FA18" s="1166"/>
      <c r="FB18" s="1166"/>
      <c r="FC18" s="1166"/>
      <c r="FD18" s="1166"/>
      <c r="FE18" s="1166"/>
      <c r="FF18" s="1166"/>
      <c r="FG18" s="1166"/>
      <c r="FH18" s="1166"/>
      <c r="FI18" s="1166"/>
      <c r="FJ18" s="1166"/>
      <c r="FK18" s="1166"/>
      <c r="FL18" s="1166"/>
      <c r="FM18" s="1166"/>
      <c r="FN18" s="1166"/>
      <c r="FO18" s="1166"/>
      <c r="FP18" s="1166"/>
      <c r="FQ18" s="1166"/>
      <c r="FR18" s="1166"/>
      <c r="FS18" s="1166"/>
      <c r="FT18" s="1166"/>
      <c r="FU18" s="1166"/>
      <c r="FV18" s="1166"/>
      <c r="FW18" s="1166"/>
      <c r="FX18" s="1166"/>
      <c r="FY18" s="1166"/>
      <c r="FZ18" s="1166"/>
      <c r="GA18" s="1166"/>
      <c r="GB18" s="1166"/>
      <c r="GC18" s="1166"/>
      <c r="GD18" s="1166"/>
      <c r="GE18" s="1166"/>
      <c r="GF18" s="1166"/>
      <c r="GG18" s="1166"/>
      <c r="GH18" s="1166"/>
      <c r="GI18" s="1166"/>
      <c r="GJ18" s="1166"/>
      <c r="GK18" s="1166"/>
      <c r="GL18" s="1166"/>
      <c r="GM18" s="1166"/>
      <c r="GN18" s="1166"/>
      <c r="GO18" s="1166"/>
      <c r="GP18" s="1166"/>
      <c r="GQ18" s="1166"/>
      <c r="GR18" s="1166"/>
      <c r="GS18" s="1166"/>
      <c r="GT18" s="1166"/>
      <c r="GU18" s="1166"/>
      <c r="GV18" s="1166"/>
      <c r="GW18" s="1166"/>
      <c r="GX18" s="1166"/>
      <c r="GY18" s="1166"/>
      <c r="GZ18" s="1166"/>
      <c r="HA18" s="1166"/>
      <c r="HB18" s="1166"/>
      <c r="HC18" s="1166"/>
      <c r="HD18" s="1166"/>
      <c r="HE18" s="1166"/>
      <c r="HF18" s="1166"/>
      <c r="HG18" s="1166"/>
      <c r="HH18" s="1166"/>
      <c r="HI18" s="1166"/>
      <c r="HJ18" s="1166"/>
      <c r="HK18" s="1166"/>
      <c r="HL18" s="1166"/>
      <c r="HM18" s="1166"/>
      <c r="HN18" s="1166"/>
      <c r="HO18" s="1166"/>
      <c r="HP18" s="1166"/>
      <c r="HQ18" s="1166"/>
      <c r="HR18" s="1166"/>
      <c r="HS18" s="1166"/>
      <c r="HT18" s="1166"/>
      <c r="HU18" s="1166"/>
      <c r="HV18" s="1166"/>
      <c r="HW18" s="1166"/>
      <c r="HX18" s="1166"/>
      <c r="HY18" s="1166"/>
      <c r="HZ18" s="1166"/>
      <c r="IA18" s="1166"/>
      <c r="IB18" s="1166"/>
      <c r="IC18" s="1166"/>
      <c r="ID18" s="1166"/>
      <c r="IE18" s="1166"/>
      <c r="IF18" s="1166"/>
      <c r="IG18" s="1166"/>
      <c r="IH18" s="1166"/>
      <c r="II18" s="1166"/>
      <c r="IJ18" s="1166"/>
      <c r="IK18" s="1166"/>
      <c r="IL18" s="1166"/>
      <c r="IM18" s="1166"/>
      <c r="IN18" s="1166"/>
      <c r="IO18" s="1166"/>
      <c r="IP18" s="1166"/>
    </row>
    <row r="19" spans="1:250" ht="24.75" customHeight="1">
      <c r="A19" s="1162">
        <v>10</v>
      </c>
      <c r="B19" s="1163" t="s">
        <v>1573</v>
      </c>
      <c r="C19" s="1156" t="s">
        <v>1574</v>
      </c>
      <c r="D19" s="1157">
        <v>17</v>
      </c>
      <c r="E19" s="1158">
        <v>0.6929261210321828</v>
      </c>
      <c r="F19" s="1159">
        <v>1.4705882352941175</v>
      </c>
      <c r="G19" s="1165" t="s">
        <v>26</v>
      </c>
      <c r="H19" s="1167" t="s">
        <v>27</v>
      </c>
      <c r="I19" s="1157">
        <v>7</v>
      </c>
      <c r="J19" s="1158">
        <v>0.5485164784145052</v>
      </c>
      <c r="K19" s="1159">
        <v>1.0920436817472698</v>
      </c>
      <c r="L19" s="1165" t="s">
        <v>447</v>
      </c>
      <c r="M19" s="1156" t="s">
        <v>448</v>
      </c>
      <c r="N19" s="1157">
        <v>4</v>
      </c>
      <c r="O19" s="1158">
        <v>0.3397909181532873</v>
      </c>
      <c r="P19" s="1158">
        <v>0.7766990291262136</v>
      </c>
      <c r="Q19" s="1166"/>
      <c r="R19" s="1166"/>
      <c r="S19" s="1166"/>
      <c r="T19" s="1166"/>
      <c r="U19" s="1166"/>
      <c r="V19" s="1166"/>
      <c r="W19" s="1166"/>
      <c r="X19" s="1166"/>
      <c r="Y19" s="1166"/>
      <c r="Z19" s="1166"/>
      <c r="AA19" s="1166"/>
      <c r="AB19" s="1166"/>
      <c r="AC19" s="1166"/>
      <c r="AD19" s="1166"/>
      <c r="AE19" s="1166"/>
      <c r="AF19" s="1166"/>
      <c r="AG19" s="1166"/>
      <c r="AH19" s="1166"/>
      <c r="AI19" s="1166"/>
      <c r="AJ19" s="1166"/>
      <c r="AK19" s="1166"/>
      <c r="AL19" s="1166"/>
      <c r="AM19" s="1166"/>
      <c r="AN19" s="1166"/>
      <c r="AO19" s="1166"/>
      <c r="AP19" s="1166"/>
      <c r="AQ19" s="1166"/>
      <c r="AR19" s="1166"/>
      <c r="AS19" s="1166"/>
      <c r="AT19" s="1166"/>
      <c r="AU19" s="1166"/>
      <c r="AV19" s="1166"/>
      <c r="AW19" s="1166"/>
      <c r="AX19" s="1166"/>
      <c r="AY19" s="1166"/>
      <c r="AZ19" s="1166"/>
      <c r="BA19" s="1166"/>
      <c r="BB19" s="1166"/>
      <c r="BC19" s="1166"/>
      <c r="BD19" s="1166"/>
      <c r="BE19" s="1166"/>
      <c r="BF19" s="1166"/>
      <c r="BG19" s="1166"/>
      <c r="BH19" s="1166"/>
      <c r="BI19" s="1166"/>
      <c r="BJ19" s="1166"/>
      <c r="BK19" s="1166"/>
      <c r="BL19" s="1166"/>
      <c r="BM19" s="1166"/>
      <c r="BN19" s="1166"/>
      <c r="BO19" s="1166"/>
      <c r="BP19" s="1166"/>
      <c r="BQ19" s="1166"/>
      <c r="BR19" s="1166"/>
      <c r="BS19" s="1166"/>
      <c r="BT19" s="1166"/>
      <c r="BU19" s="1166"/>
      <c r="BV19" s="1166"/>
      <c r="BW19" s="1166"/>
      <c r="BX19" s="1166"/>
      <c r="BY19" s="1166"/>
      <c r="BZ19" s="1166"/>
      <c r="CA19" s="1166"/>
      <c r="CB19" s="1166"/>
      <c r="CC19" s="1166"/>
      <c r="CD19" s="1166"/>
      <c r="CE19" s="1166"/>
      <c r="CF19" s="1166"/>
      <c r="CG19" s="1166"/>
      <c r="CH19" s="1166"/>
      <c r="CI19" s="1166"/>
      <c r="CJ19" s="1166"/>
      <c r="CK19" s="1166"/>
      <c r="CL19" s="1166"/>
      <c r="CM19" s="1166"/>
      <c r="CN19" s="1166"/>
      <c r="CO19" s="1166"/>
      <c r="CP19" s="1166"/>
      <c r="CQ19" s="1166"/>
      <c r="CR19" s="1166"/>
      <c r="CS19" s="1166"/>
      <c r="CT19" s="1166"/>
      <c r="CU19" s="1166"/>
      <c r="CV19" s="1166"/>
      <c r="CW19" s="1166"/>
      <c r="CX19" s="1166"/>
      <c r="CY19" s="1166"/>
      <c r="CZ19" s="1166"/>
      <c r="DA19" s="1166"/>
      <c r="DB19" s="1166"/>
      <c r="DC19" s="1166"/>
      <c r="DD19" s="1166"/>
      <c r="DE19" s="1166"/>
      <c r="DF19" s="1166"/>
      <c r="DG19" s="1166"/>
      <c r="DH19" s="1166"/>
      <c r="DI19" s="1166"/>
      <c r="DJ19" s="1166"/>
      <c r="DK19" s="1166"/>
      <c r="DL19" s="1166"/>
      <c r="DM19" s="1166"/>
      <c r="DN19" s="1166"/>
      <c r="DO19" s="1166"/>
      <c r="DP19" s="1166"/>
      <c r="DQ19" s="1166"/>
      <c r="DR19" s="1166"/>
      <c r="DS19" s="1166"/>
      <c r="DT19" s="1166"/>
      <c r="DU19" s="1166"/>
      <c r="DV19" s="1166"/>
      <c r="DW19" s="1166"/>
      <c r="DX19" s="1166"/>
      <c r="DY19" s="1166"/>
      <c r="DZ19" s="1166"/>
      <c r="EA19" s="1166"/>
      <c r="EB19" s="1166"/>
      <c r="EC19" s="1166"/>
      <c r="ED19" s="1166"/>
      <c r="EE19" s="1166"/>
      <c r="EF19" s="1166"/>
      <c r="EG19" s="1166"/>
      <c r="EH19" s="1166"/>
      <c r="EI19" s="1166"/>
      <c r="EJ19" s="1166"/>
      <c r="EK19" s="1166"/>
      <c r="EL19" s="1166"/>
      <c r="EM19" s="1166"/>
      <c r="EN19" s="1166"/>
      <c r="EO19" s="1166"/>
      <c r="EP19" s="1166"/>
      <c r="EQ19" s="1166"/>
      <c r="ER19" s="1166"/>
      <c r="ES19" s="1166"/>
      <c r="ET19" s="1166"/>
      <c r="EU19" s="1166"/>
      <c r="EV19" s="1166"/>
      <c r="EW19" s="1166"/>
      <c r="EX19" s="1166"/>
      <c r="EY19" s="1166"/>
      <c r="EZ19" s="1166"/>
      <c r="FA19" s="1166"/>
      <c r="FB19" s="1166"/>
      <c r="FC19" s="1166"/>
      <c r="FD19" s="1166"/>
      <c r="FE19" s="1166"/>
      <c r="FF19" s="1166"/>
      <c r="FG19" s="1166"/>
      <c r="FH19" s="1166"/>
      <c r="FI19" s="1166"/>
      <c r="FJ19" s="1166"/>
      <c r="FK19" s="1166"/>
      <c r="FL19" s="1166"/>
      <c r="FM19" s="1166"/>
      <c r="FN19" s="1166"/>
      <c r="FO19" s="1166"/>
      <c r="FP19" s="1166"/>
      <c r="FQ19" s="1166"/>
      <c r="FR19" s="1166"/>
      <c r="FS19" s="1166"/>
      <c r="FT19" s="1166"/>
      <c r="FU19" s="1166"/>
      <c r="FV19" s="1166"/>
      <c r="FW19" s="1166"/>
      <c r="FX19" s="1166"/>
      <c r="FY19" s="1166"/>
      <c r="FZ19" s="1166"/>
      <c r="GA19" s="1166"/>
      <c r="GB19" s="1166"/>
      <c r="GC19" s="1166"/>
      <c r="GD19" s="1166"/>
      <c r="GE19" s="1166"/>
      <c r="GF19" s="1166"/>
      <c r="GG19" s="1166"/>
      <c r="GH19" s="1166"/>
      <c r="GI19" s="1166"/>
      <c r="GJ19" s="1166"/>
      <c r="GK19" s="1166"/>
      <c r="GL19" s="1166"/>
      <c r="GM19" s="1166"/>
      <c r="GN19" s="1166"/>
      <c r="GO19" s="1166"/>
      <c r="GP19" s="1166"/>
      <c r="GQ19" s="1166"/>
      <c r="GR19" s="1166"/>
      <c r="GS19" s="1166"/>
      <c r="GT19" s="1166"/>
      <c r="GU19" s="1166"/>
      <c r="GV19" s="1166"/>
      <c r="GW19" s="1166"/>
      <c r="GX19" s="1166"/>
      <c r="GY19" s="1166"/>
      <c r="GZ19" s="1166"/>
      <c r="HA19" s="1166"/>
      <c r="HB19" s="1166"/>
      <c r="HC19" s="1166"/>
      <c r="HD19" s="1166"/>
      <c r="HE19" s="1166"/>
      <c r="HF19" s="1166"/>
      <c r="HG19" s="1166"/>
      <c r="HH19" s="1166"/>
      <c r="HI19" s="1166"/>
      <c r="HJ19" s="1166"/>
      <c r="HK19" s="1166"/>
      <c r="HL19" s="1166"/>
      <c r="HM19" s="1166"/>
      <c r="HN19" s="1166"/>
      <c r="HO19" s="1166"/>
      <c r="HP19" s="1166"/>
      <c r="HQ19" s="1166"/>
      <c r="HR19" s="1166"/>
      <c r="HS19" s="1166"/>
      <c r="HT19" s="1166"/>
      <c r="HU19" s="1166"/>
      <c r="HV19" s="1166"/>
      <c r="HW19" s="1166"/>
      <c r="HX19" s="1166"/>
      <c r="HY19" s="1166"/>
      <c r="HZ19" s="1166"/>
      <c r="IA19" s="1166"/>
      <c r="IB19" s="1166"/>
      <c r="IC19" s="1166"/>
      <c r="ID19" s="1166"/>
      <c r="IE19" s="1166"/>
      <c r="IF19" s="1166"/>
      <c r="IG19" s="1166"/>
      <c r="IH19" s="1166"/>
      <c r="II19" s="1166"/>
      <c r="IJ19" s="1166"/>
      <c r="IK19" s="1166"/>
      <c r="IL19" s="1166"/>
      <c r="IM19" s="1166"/>
      <c r="IN19" s="1166"/>
      <c r="IO19" s="1166"/>
      <c r="IP19" s="1166"/>
    </row>
    <row r="20" spans="1:250" ht="24.75" customHeight="1">
      <c r="A20" s="1162"/>
      <c r="B20" s="1168"/>
      <c r="C20" s="1169" t="s">
        <v>1575</v>
      </c>
      <c r="D20" s="1170">
        <v>244</v>
      </c>
      <c r="E20" s="1171">
        <v>9.945527854814857</v>
      </c>
      <c r="F20" s="1172">
        <v>21.10726643598616</v>
      </c>
      <c r="G20" s="1168"/>
      <c r="H20" s="1167" t="s">
        <v>1575</v>
      </c>
      <c r="I20" s="1170">
        <v>137</v>
      </c>
      <c r="J20" s="1171">
        <v>10.735251077541031</v>
      </c>
      <c r="K20" s="1172">
        <v>21.37285491419657</v>
      </c>
      <c r="L20" s="1163"/>
      <c r="M20" s="1167" t="s">
        <v>1575</v>
      </c>
      <c r="N20" s="1170">
        <v>107</v>
      </c>
      <c r="O20" s="1171">
        <v>9.089407060600436</v>
      </c>
      <c r="P20" s="1171">
        <v>20.776699029126213</v>
      </c>
      <c r="Q20" s="1166"/>
      <c r="R20" s="1166"/>
      <c r="S20" s="1166"/>
      <c r="T20" s="1166"/>
      <c r="U20" s="1166"/>
      <c r="V20" s="1166"/>
      <c r="W20" s="1166"/>
      <c r="X20" s="1166"/>
      <c r="Y20" s="1166"/>
      <c r="Z20" s="1166"/>
      <c r="AA20" s="1166"/>
      <c r="AB20" s="1166"/>
      <c r="AC20" s="1166"/>
      <c r="AD20" s="1166"/>
      <c r="AE20" s="1166"/>
      <c r="AF20" s="1166"/>
      <c r="AG20" s="1166"/>
      <c r="AH20" s="1166"/>
      <c r="AI20" s="1166"/>
      <c r="AJ20" s="1166"/>
      <c r="AK20" s="1166"/>
      <c r="AL20" s="1166"/>
      <c r="AM20" s="1166"/>
      <c r="AN20" s="1166"/>
      <c r="AO20" s="1166"/>
      <c r="AP20" s="1166"/>
      <c r="AQ20" s="1166"/>
      <c r="AR20" s="1166"/>
      <c r="AS20" s="1166"/>
      <c r="AT20" s="1166"/>
      <c r="AU20" s="1166"/>
      <c r="AV20" s="1166"/>
      <c r="AW20" s="1166"/>
      <c r="AX20" s="1166"/>
      <c r="AY20" s="1166"/>
      <c r="AZ20" s="1166"/>
      <c r="BA20" s="1166"/>
      <c r="BB20" s="1166"/>
      <c r="BC20" s="1166"/>
      <c r="BD20" s="1166"/>
      <c r="BE20" s="1166"/>
      <c r="BF20" s="1166"/>
      <c r="BG20" s="1166"/>
      <c r="BH20" s="1166"/>
      <c r="BI20" s="1166"/>
      <c r="BJ20" s="1166"/>
      <c r="BK20" s="1166"/>
      <c r="BL20" s="1166"/>
      <c r="BM20" s="1166"/>
      <c r="BN20" s="1166"/>
      <c r="BO20" s="1166"/>
      <c r="BP20" s="1166"/>
      <c r="BQ20" s="1166"/>
      <c r="BR20" s="1166"/>
      <c r="BS20" s="1166"/>
      <c r="BT20" s="1166"/>
      <c r="BU20" s="1166"/>
      <c r="BV20" s="1166"/>
      <c r="BW20" s="1166"/>
      <c r="BX20" s="1166"/>
      <c r="BY20" s="1166"/>
      <c r="BZ20" s="1166"/>
      <c r="CA20" s="1166"/>
      <c r="CB20" s="1166"/>
      <c r="CC20" s="1166"/>
      <c r="CD20" s="1166"/>
      <c r="CE20" s="1166"/>
      <c r="CF20" s="1166"/>
      <c r="CG20" s="1166"/>
      <c r="CH20" s="1166"/>
      <c r="CI20" s="1166"/>
      <c r="CJ20" s="1166"/>
      <c r="CK20" s="1166"/>
      <c r="CL20" s="1166"/>
      <c r="CM20" s="1166"/>
      <c r="CN20" s="1166"/>
      <c r="CO20" s="1166"/>
      <c r="CP20" s="1166"/>
      <c r="CQ20" s="1166"/>
      <c r="CR20" s="1166"/>
      <c r="CS20" s="1166"/>
      <c r="CT20" s="1166"/>
      <c r="CU20" s="1166"/>
      <c r="CV20" s="1166"/>
      <c r="CW20" s="1166"/>
      <c r="CX20" s="1166"/>
      <c r="CY20" s="1166"/>
      <c r="CZ20" s="1166"/>
      <c r="DA20" s="1166"/>
      <c r="DB20" s="1166"/>
      <c r="DC20" s="1166"/>
      <c r="DD20" s="1166"/>
      <c r="DE20" s="1166"/>
      <c r="DF20" s="1166"/>
      <c r="DG20" s="1166"/>
      <c r="DH20" s="1166"/>
      <c r="DI20" s="1166"/>
      <c r="DJ20" s="1166"/>
      <c r="DK20" s="1166"/>
      <c r="DL20" s="1166"/>
      <c r="DM20" s="1166"/>
      <c r="DN20" s="1166"/>
      <c r="DO20" s="1166"/>
      <c r="DP20" s="1166"/>
      <c r="DQ20" s="1166"/>
      <c r="DR20" s="1166"/>
      <c r="DS20" s="1166"/>
      <c r="DT20" s="1166"/>
      <c r="DU20" s="1166"/>
      <c r="DV20" s="1166"/>
      <c r="DW20" s="1166"/>
      <c r="DX20" s="1166"/>
      <c r="DY20" s="1166"/>
      <c r="DZ20" s="1166"/>
      <c r="EA20" s="1166"/>
      <c r="EB20" s="1166"/>
      <c r="EC20" s="1166"/>
      <c r="ED20" s="1166"/>
      <c r="EE20" s="1166"/>
      <c r="EF20" s="1166"/>
      <c r="EG20" s="1166"/>
      <c r="EH20" s="1166"/>
      <c r="EI20" s="1166"/>
      <c r="EJ20" s="1166"/>
      <c r="EK20" s="1166"/>
      <c r="EL20" s="1166"/>
      <c r="EM20" s="1166"/>
      <c r="EN20" s="1166"/>
      <c r="EO20" s="1166"/>
      <c r="EP20" s="1166"/>
      <c r="EQ20" s="1166"/>
      <c r="ER20" s="1166"/>
      <c r="ES20" s="1166"/>
      <c r="ET20" s="1166"/>
      <c r="EU20" s="1166"/>
      <c r="EV20" s="1166"/>
      <c r="EW20" s="1166"/>
      <c r="EX20" s="1166"/>
      <c r="EY20" s="1166"/>
      <c r="EZ20" s="1166"/>
      <c r="FA20" s="1166"/>
      <c r="FB20" s="1166"/>
      <c r="FC20" s="1166"/>
      <c r="FD20" s="1166"/>
      <c r="FE20" s="1166"/>
      <c r="FF20" s="1166"/>
      <c r="FG20" s="1166"/>
      <c r="FH20" s="1166"/>
      <c r="FI20" s="1166"/>
      <c r="FJ20" s="1166"/>
      <c r="FK20" s="1166"/>
      <c r="FL20" s="1166"/>
      <c r="FM20" s="1166"/>
      <c r="FN20" s="1166"/>
      <c r="FO20" s="1166"/>
      <c r="FP20" s="1166"/>
      <c r="FQ20" s="1166"/>
      <c r="FR20" s="1166"/>
      <c r="FS20" s="1166"/>
      <c r="FT20" s="1166"/>
      <c r="FU20" s="1166"/>
      <c r="FV20" s="1166"/>
      <c r="FW20" s="1166"/>
      <c r="FX20" s="1166"/>
      <c r="FY20" s="1166"/>
      <c r="FZ20" s="1166"/>
      <c r="GA20" s="1166"/>
      <c r="GB20" s="1166"/>
      <c r="GC20" s="1166"/>
      <c r="GD20" s="1166"/>
      <c r="GE20" s="1166"/>
      <c r="GF20" s="1166"/>
      <c r="GG20" s="1166"/>
      <c r="GH20" s="1166"/>
      <c r="GI20" s="1166"/>
      <c r="GJ20" s="1166"/>
      <c r="GK20" s="1166"/>
      <c r="GL20" s="1166"/>
      <c r="GM20" s="1166"/>
      <c r="GN20" s="1166"/>
      <c r="GO20" s="1166"/>
      <c r="GP20" s="1166"/>
      <c r="GQ20" s="1166"/>
      <c r="GR20" s="1166"/>
      <c r="GS20" s="1166"/>
      <c r="GT20" s="1166"/>
      <c r="GU20" s="1166"/>
      <c r="GV20" s="1166"/>
      <c r="GW20" s="1166"/>
      <c r="GX20" s="1166"/>
      <c r="GY20" s="1166"/>
      <c r="GZ20" s="1166"/>
      <c r="HA20" s="1166"/>
      <c r="HB20" s="1166"/>
      <c r="HC20" s="1166"/>
      <c r="HD20" s="1166"/>
      <c r="HE20" s="1166"/>
      <c r="HF20" s="1166"/>
      <c r="HG20" s="1166"/>
      <c r="HH20" s="1166"/>
      <c r="HI20" s="1166"/>
      <c r="HJ20" s="1166"/>
      <c r="HK20" s="1166"/>
      <c r="HL20" s="1166"/>
      <c r="HM20" s="1166"/>
      <c r="HN20" s="1166"/>
      <c r="HO20" s="1166"/>
      <c r="HP20" s="1166"/>
      <c r="HQ20" s="1166"/>
      <c r="HR20" s="1166"/>
      <c r="HS20" s="1166"/>
      <c r="HT20" s="1166"/>
      <c r="HU20" s="1166"/>
      <c r="HV20" s="1166"/>
      <c r="HW20" s="1166"/>
      <c r="HX20" s="1166"/>
      <c r="HY20" s="1166"/>
      <c r="HZ20" s="1166"/>
      <c r="IA20" s="1166"/>
      <c r="IB20" s="1166"/>
      <c r="IC20" s="1166"/>
      <c r="ID20" s="1166"/>
      <c r="IE20" s="1166"/>
      <c r="IF20" s="1166"/>
      <c r="IG20" s="1166"/>
      <c r="IH20" s="1166"/>
      <c r="II20" s="1166"/>
      <c r="IJ20" s="1166"/>
      <c r="IK20" s="1166"/>
      <c r="IL20" s="1166"/>
      <c r="IM20" s="1166"/>
      <c r="IN20" s="1166"/>
      <c r="IO20" s="1166"/>
      <c r="IP20" s="1166"/>
    </row>
    <row r="21" spans="1:250" ht="24.75" customHeight="1">
      <c r="A21" s="1173">
        <v>11</v>
      </c>
      <c r="B21" s="1174" t="s">
        <v>26</v>
      </c>
      <c r="C21" s="1156" t="s">
        <v>27</v>
      </c>
      <c r="D21" s="1175">
        <v>10</v>
      </c>
      <c r="E21" s="1158">
        <v>0.4076036006071663</v>
      </c>
      <c r="F21" s="1159">
        <v>0.8650519031141869</v>
      </c>
      <c r="G21" s="1174" t="s">
        <v>1584</v>
      </c>
      <c r="H21" s="1176" t="s">
        <v>1585</v>
      </c>
      <c r="I21" s="1175">
        <v>7</v>
      </c>
      <c r="J21" s="1158">
        <v>0.5485164784145052</v>
      </c>
      <c r="K21" s="1159">
        <v>1.0920436817472698</v>
      </c>
      <c r="L21" s="1174" t="s">
        <v>26</v>
      </c>
      <c r="M21" s="1176" t="s">
        <v>27</v>
      </c>
      <c r="N21" s="1175">
        <v>3</v>
      </c>
      <c r="O21" s="1158">
        <v>0.25484318861496547</v>
      </c>
      <c r="P21" s="1158">
        <v>0.5825242718446602</v>
      </c>
      <c r="Q21" s="1166"/>
      <c r="R21" s="1166"/>
      <c r="S21" s="1166"/>
      <c r="T21" s="1166"/>
      <c r="U21" s="1166"/>
      <c r="V21" s="1166"/>
      <c r="W21" s="1166"/>
      <c r="X21" s="1166"/>
      <c r="Y21" s="1166"/>
      <c r="Z21" s="1166"/>
      <c r="AA21" s="1166"/>
      <c r="AB21" s="1166"/>
      <c r="AC21" s="1166"/>
      <c r="AD21" s="1166"/>
      <c r="AE21" s="1166"/>
      <c r="AF21" s="1166"/>
      <c r="AG21" s="1166"/>
      <c r="AH21" s="1166"/>
      <c r="AI21" s="1166"/>
      <c r="AJ21" s="1166"/>
      <c r="AK21" s="1166"/>
      <c r="AL21" s="1166"/>
      <c r="AM21" s="1166"/>
      <c r="AN21" s="1166"/>
      <c r="AO21" s="1166"/>
      <c r="AP21" s="1166"/>
      <c r="AQ21" s="1166"/>
      <c r="AR21" s="1166"/>
      <c r="AS21" s="1166"/>
      <c r="AT21" s="1166"/>
      <c r="AU21" s="1166"/>
      <c r="AV21" s="1166"/>
      <c r="AW21" s="1166"/>
      <c r="AX21" s="1166"/>
      <c r="AY21" s="1166"/>
      <c r="AZ21" s="1166"/>
      <c r="BA21" s="1166"/>
      <c r="BB21" s="1166"/>
      <c r="BC21" s="1166"/>
      <c r="BD21" s="1166"/>
      <c r="BE21" s="1166"/>
      <c r="BF21" s="1166"/>
      <c r="BG21" s="1166"/>
      <c r="BH21" s="1166"/>
      <c r="BI21" s="1166"/>
      <c r="BJ21" s="1166"/>
      <c r="BK21" s="1166"/>
      <c r="BL21" s="1166"/>
      <c r="BM21" s="1166"/>
      <c r="BN21" s="1166"/>
      <c r="BO21" s="1166"/>
      <c r="BP21" s="1166"/>
      <c r="BQ21" s="1166"/>
      <c r="BR21" s="1166"/>
      <c r="BS21" s="1166"/>
      <c r="BT21" s="1166"/>
      <c r="BU21" s="1166"/>
      <c r="BV21" s="1166"/>
      <c r="BW21" s="1166"/>
      <c r="BX21" s="1166"/>
      <c r="BY21" s="1166"/>
      <c r="BZ21" s="1166"/>
      <c r="CA21" s="1166"/>
      <c r="CB21" s="1166"/>
      <c r="CC21" s="1166"/>
      <c r="CD21" s="1166"/>
      <c r="CE21" s="1166"/>
      <c r="CF21" s="1166"/>
      <c r="CG21" s="1166"/>
      <c r="CH21" s="1166"/>
      <c r="CI21" s="1166"/>
      <c r="CJ21" s="1166"/>
      <c r="CK21" s="1166"/>
      <c r="CL21" s="1166"/>
      <c r="CM21" s="1166"/>
      <c r="CN21" s="1166"/>
      <c r="CO21" s="1166"/>
      <c r="CP21" s="1166"/>
      <c r="CQ21" s="1166"/>
      <c r="CR21" s="1166"/>
      <c r="CS21" s="1166"/>
      <c r="CT21" s="1166"/>
      <c r="CU21" s="1166"/>
      <c r="CV21" s="1166"/>
      <c r="CW21" s="1166"/>
      <c r="CX21" s="1166"/>
      <c r="CY21" s="1166"/>
      <c r="CZ21" s="1166"/>
      <c r="DA21" s="1166"/>
      <c r="DB21" s="1166"/>
      <c r="DC21" s="1166"/>
      <c r="DD21" s="1166"/>
      <c r="DE21" s="1166"/>
      <c r="DF21" s="1166"/>
      <c r="DG21" s="1166"/>
      <c r="DH21" s="1166"/>
      <c r="DI21" s="1166"/>
      <c r="DJ21" s="1166"/>
      <c r="DK21" s="1166"/>
      <c r="DL21" s="1166"/>
      <c r="DM21" s="1166"/>
      <c r="DN21" s="1166"/>
      <c r="DO21" s="1166"/>
      <c r="DP21" s="1166"/>
      <c r="DQ21" s="1166"/>
      <c r="DR21" s="1166"/>
      <c r="DS21" s="1166"/>
      <c r="DT21" s="1166"/>
      <c r="DU21" s="1166"/>
      <c r="DV21" s="1166"/>
      <c r="DW21" s="1166"/>
      <c r="DX21" s="1166"/>
      <c r="DY21" s="1166"/>
      <c r="DZ21" s="1166"/>
      <c r="EA21" s="1166"/>
      <c r="EB21" s="1166"/>
      <c r="EC21" s="1166"/>
      <c r="ED21" s="1166"/>
      <c r="EE21" s="1166"/>
      <c r="EF21" s="1166"/>
      <c r="EG21" s="1166"/>
      <c r="EH21" s="1166"/>
      <c r="EI21" s="1166"/>
      <c r="EJ21" s="1166"/>
      <c r="EK21" s="1166"/>
      <c r="EL21" s="1166"/>
      <c r="EM21" s="1166"/>
      <c r="EN21" s="1166"/>
      <c r="EO21" s="1166"/>
      <c r="EP21" s="1166"/>
      <c r="EQ21" s="1166"/>
      <c r="ER21" s="1166"/>
      <c r="ES21" s="1166"/>
      <c r="ET21" s="1166"/>
      <c r="EU21" s="1166"/>
      <c r="EV21" s="1166"/>
      <c r="EW21" s="1166"/>
      <c r="EX21" s="1166"/>
      <c r="EY21" s="1166"/>
      <c r="EZ21" s="1166"/>
      <c r="FA21" s="1166"/>
      <c r="FB21" s="1166"/>
      <c r="FC21" s="1166"/>
      <c r="FD21" s="1166"/>
      <c r="FE21" s="1166"/>
      <c r="FF21" s="1166"/>
      <c r="FG21" s="1166"/>
      <c r="FH21" s="1166"/>
      <c r="FI21" s="1166"/>
      <c r="FJ21" s="1166"/>
      <c r="FK21" s="1166"/>
      <c r="FL21" s="1166"/>
      <c r="FM21" s="1166"/>
      <c r="FN21" s="1166"/>
      <c r="FO21" s="1166"/>
      <c r="FP21" s="1166"/>
      <c r="FQ21" s="1166"/>
      <c r="FR21" s="1166"/>
      <c r="FS21" s="1166"/>
      <c r="FT21" s="1166"/>
      <c r="FU21" s="1166"/>
      <c r="FV21" s="1166"/>
      <c r="FW21" s="1166"/>
      <c r="FX21" s="1166"/>
      <c r="FY21" s="1166"/>
      <c r="FZ21" s="1166"/>
      <c r="GA21" s="1166"/>
      <c r="GB21" s="1166"/>
      <c r="GC21" s="1166"/>
      <c r="GD21" s="1166"/>
      <c r="GE21" s="1166"/>
      <c r="GF21" s="1166"/>
      <c r="GG21" s="1166"/>
      <c r="GH21" s="1166"/>
      <c r="GI21" s="1166"/>
      <c r="GJ21" s="1166"/>
      <c r="GK21" s="1166"/>
      <c r="GL21" s="1166"/>
      <c r="GM21" s="1166"/>
      <c r="GN21" s="1166"/>
      <c r="GO21" s="1166"/>
      <c r="GP21" s="1166"/>
      <c r="GQ21" s="1166"/>
      <c r="GR21" s="1166"/>
      <c r="GS21" s="1166"/>
      <c r="GT21" s="1166"/>
      <c r="GU21" s="1166"/>
      <c r="GV21" s="1166"/>
      <c r="GW21" s="1166"/>
      <c r="GX21" s="1166"/>
      <c r="GY21" s="1166"/>
      <c r="GZ21" s="1166"/>
      <c r="HA21" s="1166"/>
      <c r="HB21" s="1166"/>
      <c r="HC21" s="1166"/>
      <c r="HD21" s="1166"/>
      <c r="HE21" s="1166"/>
      <c r="HF21" s="1166"/>
      <c r="HG21" s="1166"/>
      <c r="HH21" s="1166"/>
      <c r="HI21" s="1166"/>
      <c r="HJ21" s="1166"/>
      <c r="HK21" s="1166"/>
      <c r="HL21" s="1166"/>
      <c r="HM21" s="1166"/>
      <c r="HN21" s="1166"/>
      <c r="HO21" s="1166"/>
      <c r="HP21" s="1166"/>
      <c r="HQ21" s="1166"/>
      <c r="HR21" s="1166"/>
      <c r="HS21" s="1166"/>
      <c r="HT21" s="1166"/>
      <c r="HU21" s="1166"/>
      <c r="HV21" s="1166"/>
      <c r="HW21" s="1166"/>
      <c r="HX21" s="1166"/>
      <c r="HY21" s="1166"/>
      <c r="HZ21" s="1166"/>
      <c r="IA21" s="1166"/>
      <c r="IB21" s="1166"/>
      <c r="IC21" s="1166"/>
      <c r="ID21" s="1166"/>
      <c r="IE21" s="1166"/>
      <c r="IF21" s="1166"/>
      <c r="IG21" s="1166"/>
      <c r="IH21" s="1166"/>
      <c r="II21" s="1166"/>
      <c r="IJ21" s="1166"/>
      <c r="IK21" s="1166"/>
      <c r="IL21" s="1166"/>
      <c r="IM21" s="1166"/>
      <c r="IN21" s="1166"/>
      <c r="IO21" s="1166"/>
      <c r="IP21" s="1166"/>
    </row>
    <row r="22" spans="1:250" ht="24.75" customHeight="1">
      <c r="A22" s="1177">
        <v>12</v>
      </c>
      <c r="B22" s="1163" t="s">
        <v>34</v>
      </c>
      <c r="C22" s="1156" t="s">
        <v>35</v>
      </c>
      <c r="D22" s="1157">
        <v>8</v>
      </c>
      <c r="E22" s="1158">
        <v>0.32608288048573303</v>
      </c>
      <c r="F22" s="1159">
        <v>0.6920415224913495</v>
      </c>
      <c r="G22" s="1163" t="s">
        <v>34</v>
      </c>
      <c r="H22" s="1156" t="s">
        <v>35</v>
      </c>
      <c r="I22" s="1157">
        <v>5</v>
      </c>
      <c r="J22" s="1158">
        <v>0.3917974845817895</v>
      </c>
      <c r="K22" s="1159">
        <v>0.7800312012480499</v>
      </c>
      <c r="L22" s="1163" t="s">
        <v>34</v>
      </c>
      <c r="M22" s="1156" t="s">
        <v>35</v>
      </c>
      <c r="N22" s="1157">
        <v>3</v>
      </c>
      <c r="O22" s="1158">
        <v>0.25484318861496547</v>
      </c>
      <c r="P22" s="1158">
        <v>0.5825242718446602</v>
      </c>
      <c r="Q22" s="1166"/>
      <c r="R22" s="1166"/>
      <c r="S22" s="1166"/>
      <c r="T22" s="1166"/>
      <c r="U22" s="1166"/>
      <c r="V22" s="1166"/>
      <c r="W22" s="1166"/>
      <c r="X22" s="1166"/>
      <c r="Y22" s="1166"/>
      <c r="Z22" s="1166"/>
      <c r="AA22" s="1166"/>
      <c r="AB22" s="1166"/>
      <c r="AC22" s="1166"/>
      <c r="AD22" s="1166"/>
      <c r="AE22" s="1166"/>
      <c r="AF22" s="1166"/>
      <c r="AG22" s="1166"/>
      <c r="AH22" s="1166"/>
      <c r="AI22" s="1166"/>
      <c r="AJ22" s="1166"/>
      <c r="AK22" s="1166"/>
      <c r="AL22" s="1166"/>
      <c r="AM22" s="1166"/>
      <c r="AN22" s="1166"/>
      <c r="AO22" s="1166"/>
      <c r="AP22" s="1166"/>
      <c r="AQ22" s="1166"/>
      <c r="AR22" s="1166"/>
      <c r="AS22" s="1166"/>
      <c r="AT22" s="1166"/>
      <c r="AU22" s="1166"/>
      <c r="AV22" s="1166"/>
      <c r="AW22" s="1166"/>
      <c r="AX22" s="1166"/>
      <c r="AY22" s="1166"/>
      <c r="AZ22" s="1166"/>
      <c r="BA22" s="1166"/>
      <c r="BB22" s="1166"/>
      <c r="BC22" s="1166"/>
      <c r="BD22" s="1166"/>
      <c r="BE22" s="1166"/>
      <c r="BF22" s="1166"/>
      <c r="BG22" s="1166"/>
      <c r="BH22" s="1166"/>
      <c r="BI22" s="1166"/>
      <c r="BJ22" s="1166"/>
      <c r="BK22" s="1166"/>
      <c r="BL22" s="1166"/>
      <c r="BM22" s="1166"/>
      <c r="BN22" s="1166"/>
      <c r="BO22" s="1166"/>
      <c r="BP22" s="1166"/>
      <c r="BQ22" s="1166"/>
      <c r="BR22" s="1166"/>
      <c r="BS22" s="1166"/>
      <c r="BT22" s="1166"/>
      <c r="BU22" s="1166"/>
      <c r="BV22" s="1166"/>
      <c r="BW22" s="1166"/>
      <c r="BX22" s="1166"/>
      <c r="BY22" s="1166"/>
      <c r="BZ22" s="1166"/>
      <c r="CA22" s="1166"/>
      <c r="CB22" s="1166"/>
      <c r="CC22" s="1166"/>
      <c r="CD22" s="1166"/>
      <c r="CE22" s="1166"/>
      <c r="CF22" s="1166"/>
      <c r="CG22" s="1166"/>
      <c r="CH22" s="1166"/>
      <c r="CI22" s="1166"/>
      <c r="CJ22" s="1166"/>
      <c r="CK22" s="1166"/>
      <c r="CL22" s="1166"/>
      <c r="CM22" s="1166"/>
      <c r="CN22" s="1166"/>
      <c r="CO22" s="1166"/>
      <c r="CP22" s="1166"/>
      <c r="CQ22" s="1166"/>
      <c r="CR22" s="1166"/>
      <c r="CS22" s="1166"/>
      <c r="CT22" s="1166"/>
      <c r="CU22" s="1166"/>
      <c r="CV22" s="1166"/>
      <c r="CW22" s="1166"/>
      <c r="CX22" s="1166"/>
      <c r="CY22" s="1166"/>
      <c r="CZ22" s="1166"/>
      <c r="DA22" s="1166"/>
      <c r="DB22" s="1166"/>
      <c r="DC22" s="1166"/>
      <c r="DD22" s="1166"/>
      <c r="DE22" s="1166"/>
      <c r="DF22" s="1166"/>
      <c r="DG22" s="1166"/>
      <c r="DH22" s="1166"/>
      <c r="DI22" s="1166"/>
      <c r="DJ22" s="1166"/>
      <c r="DK22" s="1166"/>
      <c r="DL22" s="1166"/>
      <c r="DM22" s="1166"/>
      <c r="DN22" s="1166"/>
      <c r="DO22" s="1166"/>
      <c r="DP22" s="1166"/>
      <c r="DQ22" s="1166"/>
      <c r="DR22" s="1166"/>
      <c r="DS22" s="1166"/>
      <c r="DT22" s="1166"/>
      <c r="DU22" s="1166"/>
      <c r="DV22" s="1166"/>
      <c r="DW22" s="1166"/>
      <c r="DX22" s="1166"/>
      <c r="DY22" s="1166"/>
      <c r="DZ22" s="1166"/>
      <c r="EA22" s="1166"/>
      <c r="EB22" s="1166"/>
      <c r="EC22" s="1166"/>
      <c r="ED22" s="1166"/>
      <c r="EE22" s="1166"/>
      <c r="EF22" s="1166"/>
      <c r="EG22" s="1166"/>
      <c r="EH22" s="1166"/>
      <c r="EI22" s="1166"/>
      <c r="EJ22" s="1166"/>
      <c r="EK22" s="1166"/>
      <c r="EL22" s="1166"/>
      <c r="EM22" s="1166"/>
      <c r="EN22" s="1166"/>
      <c r="EO22" s="1166"/>
      <c r="EP22" s="1166"/>
      <c r="EQ22" s="1166"/>
      <c r="ER22" s="1166"/>
      <c r="ES22" s="1166"/>
      <c r="ET22" s="1166"/>
      <c r="EU22" s="1166"/>
      <c r="EV22" s="1166"/>
      <c r="EW22" s="1166"/>
      <c r="EX22" s="1166"/>
      <c r="EY22" s="1166"/>
      <c r="EZ22" s="1166"/>
      <c r="FA22" s="1166"/>
      <c r="FB22" s="1166"/>
      <c r="FC22" s="1166"/>
      <c r="FD22" s="1166"/>
      <c r="FE22" s="1166"/>
      <c r="FF22" s="1166"/>
      <c r="FG22" s="1166"/>
      <c r="FH22" s="1166"/>
      <c r="FI22" s="1166"/>
      <c r="FJ22" s="1166"/>
      <c r="FK22" s="1166"/>
      <c r="FL22" s="1166"/>
      <c r="FM22" s="1166"/>
      <c r="FN22" s="1166"/>
      <c r="FO22" s="1166"/>
      <c r="FP22" s="1166"/>
      <c r="FQ22" s="1166"/>
      <c r="FR22" s="1166"/>
      <c r="FS22" s="1166"/>
      <c r="FT22" s="1166"/>
      <c r="FU22" s="1166"/>
      <c r="FV22" s="1166"/>
      <c r="FW22" s="1166"/>
      <c r="FX22" s="1166"/>
      <c r="FY22" s="1166"/>
      <c r="FZ22" s="1166"/>
      <c r="GA22" s="1166"/>
      <c r="GB22" s="1166"/>
      <c r="GC22" s="1166"/>
      <c r="GD22" s="1166"/>
      <c r="GE22" s="1166"/>
      <c r="GF22" s="1166"/>
      <c r="GG22" s="1166"/>
      <c r="GH22" s="1166"/>
      <c r="GI22" s="1166"/>
      <c r="GJ22" s="1166"/>
      <c r="GK22" s="1166"/>
      <c r="GL22" s="1166"/>
      <c r="GM22" s="1166"/>
      <c r="GN22" s="1166"/>
      <c r="GO22" s="1166"/>
      <c r="GP22" s="1166"/>
      <c r="GQ22" s="1166"/>
      <c r="GR22" s="1166"/>
      <c r="GS22" s="1166"/>
      <c r="GT22" s="1166"/>
      <c r="GU22" s="1166"/>
      <c r="GV22" s="1166"/>
      <c r="GW22" s="1166"/>
      <c r="GX22" s="1166"/>
      <c r="GY22" s="1166"/>
      <c r="GZ22" s="1166"/>
      <c r="HA22" s="1166"/>
      <c r="HB22" s="1166"/>
      <c r="HC22" s="1166"/>
      <c r="HD22" s="1166"/>
      <c r="HE22" s="1166"/>
      <c r="HF22" s="1166"/>
      <c r="HG22" s="1166"/>
      <c r="HH22" s="1166"/>
      <c r="HI22" s="1166"/>
      <c r="HJ22" s="1166"/>
      <c r="HK22" s="1166"/>
      <c r="HL22" s="1166"/>
      <c r="HM22" s="1166"/>
      <c r="HN22" s="1166"/>
      <c r="HO22" s="1166"/>
      <c r="HP22" s="1166"/>
      <c r="HQ22" s="1166"/>
      <c r="HR22" s="1166"/>
      <c r="HS22" s="1166"/>
      <c r="HT22" s="1166"/>
      <c r="HU22" s="1166"/>
      <c r="HV22" s="1166"/>
      <c r="HW22" s="1166"/>
      <c r="HX22" s="1166"/>
      <c r="HY22" s="1166"/>
      <c r="HZ22" s="1166"/>
      <c r="IA22" s="1166"/>
      <c r="IB22" s="1166"/>
      <c r="IC22" s="1166"/>
      <c r="ID22" s="1166"/>
      <c r="IE22" s="1166"/>
      <c r="IF22" s="1166"/>
      <c r="IG22" s="1166"/>
      <c r="IH22" s="1166"/>
      <c r="II22" s="1166"/>
      <c r="IJ22" s="1166"/>
      <c r="IK22" s="1166"/>
      <c r="IL22" s="1166"/>
      <c r="IM22" s="1166"/>
      <c r="IN22" s="1166"/>
      <c r="IO22" s="1166"/>
      <c r="IP22" s="1166"/>
    </row>
    <row r="23" spans="1:250" ht="24.75" customHeight="1">
      <c r="A23" s="1177">
        <v>13</v>
      </c>
      <c r="B23" s="1163" t="s">
        <v>457</v>
      </c>
      <c r="C23" s="1156" t="s">
        <v>1576</v>
      </c>
      <c r="D23" s="1157">
        <v>5</v>
      </c>
      <c r="E23" s="1158">
        <v>0.20380180030358316</v>
      </c>
      <c r="F23" s="1159">
        <v>0.43252595155709345</v>
      </c>
      <c r="G23" s="1163" t="s">
        <v>457</v>
      </c>
      <c r="H23" s="1156" t="s">
        <v>1576</v>
      </c>
      <c r="I23" s="1157">
        <v>4</v>
      </c>
      <c r="J23" s="1158">
        <v>0.31343798766543157</v>
      </c>
      <c r="K23" s="1159">
        <v>0.62402496099844</v>
      </c>
      <c r="L23" s="1163" t="s">
        <v>1579</v>
      </c>
      <c r="M23" s="1156" t="s">
        <v>1580</v>
      </c>
      <c r="N23" s="1157">
        <v>3</v>
      </c>
      <c r="O23" s="1158">
        <v>0.25484318861496547</v>
      </c>
      <c r="P23" s="1158">
        <v>0.5825242718446602</v>
      </c>
      <c r="Q23" s="1166"/>
      <c r="R23" s="1166"/>
      <c r="S23" s="1166"/>
      <c r="T23" s="1166"/>
      <c r="U23" s="1166"/>
      <c r="V23" s="1166"/>
      <c r="W23" s="1166"/>
      <c r="X23" s="1166"/>
      <c r="Y23" s="1166"/>
      <c r="Z23" s="1166"/>
      <c r="AA23" s="1166"/>
      <c r="AB23" s="1166"/>
      <c r="AC23" s="1166"/>
      <c r="AD23" s="1166"/>
      <c r="AE23" s="1166"/>
      <c r="AF23" s="1166"/>
      <c r="AG23" s="1166"/>
      <c r="AH23" s="1166"/>
      <c r="AI23" s="1166"/>
      <c r="AJ23" s="1166"/>
      <c r="AK23" s="1166"/>
      <c r="AL23" s="1166"/>
      <c r="AM23" s="1166"/>
      <c r="AN23" s="1166"/>
      <c r="AO23" s="1166"/>
      <c r="AP23" s="1166"/>
      <c r="AQ23" s="1166"/>
      <c r="AR23" s="1166"/>
      <c r="AS23" s="1166"/>
      <c r="AT23" s="1166"/>
      <c r="AU23" s="1166"/>
      <c r="AV23" s="1166"/>
      <c r="AW23" s="1166"/>
      <c r="AX23" s="1166"/>
      <c r="AY23" s="1166"/>
      <c r="AZ23" s="1166"/>
      <c r="BA23" s="1166"/>
      <c r="BB23" s="1166"/>
      <c r="BC23" s="1166"/>
      <c r="BD23" s="1166"/>
      <c r="BE23" s="1166"/>
      <c r="BF23" s="1166"/>
      <c r="BG23" s="1166"/>
      <c r="BH23" s="1166"/>
      <c r="BI23" s="1166"/>
      <c r="BJ23" s="1166"/>
      <c r="BK23" s="1166"/>
      <c r="BL23" s="1166"/>
      <c r="BM23" s="1166"/>
      <c r="BN23" s="1166"/>
      <c r="BO23" s="1166"/>
      <c r="BP23" s="1166"/>
      <c r="BQ23" s="1166"/>
      <c r="BR23" s="1166"/>
      <c r="BS23" s="1166"/>
      <c r="BT23" s="1166"/>
      <c r="BU23" s="1166"/>
      <c r="BV23" s="1166"/>
      <c r="BW23" s="1166"/>
      <c r="BX23" s="1166"/>
      <c r="BY23" s="1166"/>
      <c r="BZ23" s="1166"/>
      <c r="CA23" s="1166"/>
      <c r="CB23" s="1166"/>
      <c r="CC23" s="1166"/>
      <c r="CD23" s="1166"/>
      <c r="CE23" s="1166"/>
      <c r="CF23" s="1166"/>
      <c r="CG23" s="1166"/>
      <c r="CH23" s="1166"/>
      <c r="CI23" s="1166"/>
      <c r="CJ23" s="1166"/>
      <c r="CK23" s="1166"/>
      <c r="CL23" s="1166"/>
      <c r="CM23" s="1166"/>
      <c r="CN23" s="1166"/>
      <c r="CO23" s="1166"/>
      <c r="CP23" s="1166"/>
      <c r="CQ23" s="1166"/>
      <c r="CR23" s="1166"/>
      <c r="CS23" s="1166"/>
      <c r="CT23" s="1166"/>
      <c r="CU23" s="1166"/>
      <c r="CV23" s="1166"/>
      <c r="CW23" s="1166"/>
      <c r="CX23" s="1166"/>
      <c r="CY23" s="1166"/>
      <c r="CZ23" s="1166"/>
      <c r="DA23" s="1166"/>
      <c r="DB23" s="1166"/>
      <c r="DC23" s="1166"/>
      <c r="DD23" s="1166"/>
      <c r="DE23" s="1166"/>
      <c r="DF23" s="1166"/>
      <c r="DG23" s="1166"/>
      <c r="DH23" s="1166"/>
      <c r="DI23" s="1166"/>
      <c r="DJ23" s="1166"/>
      <c r="DK23" s="1166"/>
      <c r="DL23" s="1166"/>
      <c r="DM23" s="1166"/>
      <c r="DN23" s="1166"/>
      <c r="DO23" s="1166"/>
      <c r="DP23" s="1166"/>
      <c r="DQ23" s="1166"/>
      <c r="DR23" s="1166"/>
      <c r="DS23" s="1166"/>
      <c r="DT23" s="1166"/>
      <c r="DU23" s="1166"/>
      <c r="DV23" s="1166"/>
      <c r="DW23" s="1166"/>
      <c r="DX23" s="1166"/>
      <c r="DY23" s="1166"/>
      <c r="DZ23" s="1166"/>
      <c r="EA23" s="1166"/>
      <c r="EB23" s="1166"/>
      <c r="EC23" s="1166"/>
      <c r="ED23" s="1166"/>
      <c r="EE23" s="1166"/>
      <c r="EF23" s="1166"/>
      <c r="EG23" s="1166"/>
      <c r="EH23" s="1166"/>
      <c r="EI23" s="1166"/>
      <c r="EJ23" s="1166"/>
      <c r="EK23" s="1166"/>
      <c r="EL23" s="1166"/>
      <c r="EM23" s="1166"/>
      <c r="EN23" s="1166"/>
      <c r="EO23" s="1166"/>
      <c r="EP23" s="1166"/>
      <c r="EQ23" s="1166"/>
      <c r="ER23" s="1166"/>
      <c r="ES23" s="1166"/>
      <c r="ET23" s="1166"/>
      <c r="EU23" s="1166"/>
      <c r="EV23" s="1166"/>
      <c r="EW23" s="1166"/>
      <c r="EX23" s="1166"/>
      <c r="EY23" s="1166"/>
      <c r="EZ23" s="1166"/>
      <c r="FA23" s="1166"/>
      <c r="FB23" s="1166"/>
      <c r="FC23" s="1166"/>
      <c r="FD23" s="1166"/>
      <c r="FE23" s="1166"/>
      <c r="FF23" s="1166"/>
      <c r="FG23" s="1166"/>
      <c r="FH23" s="1166"/>
      <c r="FI23" s="1166"/>
      <c r="FJ23" s="1166"/>
      <c r="FK23" s="1166"/>
      <c r="FL23" s="1166"/>
      <c r="FM23" s="1166"/>
      <c r="FN23" s="1166"/>
      <c r="FO23" s="1166"/>
      <c r="FP23" s="1166"/>
      <c r="FQ23" s="1166"/>
      <c r="FR23" s="1166"/>
      <c r="FS23" s="1166"/>
      <c r="FT23" s="1166"/>
      <c r="FU23" s="1166"/>
      <c r="FV23" s="1166"/>
      <c r="FW23" s="1166"/>
      <c r="FX23" s="1166"/>
      <c r="FY23" s="1166"/>
      <c r="FZ23" s="1166"/>
      <c r="GA23" s="1166"/>
      <c r="GB23" s="1166"/>
      <c r="GC23" s="1166"/>
      <c r="GD23" s="1166"/>
      <c r="GE23" s="1166"/>
      <c r="GF23" s="1166"/>
      <c r="GG23" s="1166"/>
      <c r="GH23" s="1166"/>
      <c r="GI23" s="1166"/>
      <c r="GJ23" s="1166"/>
      <c r="GK23" s="1166"/>
      <c r="GL23" s="1166"/>
      <c r="GM23" s="1166"/>
      <c r="GN23" s="1166"/>
      <c r="GO23" s="1166"/>
      <c r="GP23" s="1166"/>
      <c r="GQ23" s="1166"/>
      <c r="GR23" s="1166"/>
      <c r="GS23" s="1166"/>
      <c r="GT23" s="1166"/>
      <c r="GU23" s="1166"/>
      <c r="GV23" s="1166"/>
      <c r="GW23" s="1166"/>
      <c r="GX23" s="1166"/>
      <c r="GY23" s="1166"/>
      <c r="GZ23" s="1166"/>
      <c r="HA23" s="1166"/>
      <c r="HB23" s="1166"/>
      <c r="HC23" s="1166"/>
      <c r="HD23" s="1166"/>
      <c r="HE23" s="1166"/>
      <c r="HF23" s="1166"/>
      <c r="HG23" s="1166"/>
      <c r="HH23" s="1166"/>
      <c r="HI23" s="1166"/>
      <c r="HJ23" s="1166"/>
      <c r="HK23" s="1166"/>
      <c r="HL23" s="1166"/>
      <c r="HM23" s="1166"/>
      <c r="HN23" s="1166"/>
      <c r="HO23" s="1166"/>
      <c r="HP23" s="1166"/>
      <c r="HQ23" s="1166"/>
      <c r="HR23" s="1166"/>
      <c r="HS23" s="1166"/>
      <c r="HT23" s="1166"/>
      <c r="HU23" s="1166"/>
      <c r="HV23" s="1166"/>
      <c r="HW23" s="1166"/>
      <c r="HX23" s="1166"/>
      <c r="HY23" s="1166"/>
      <c r="HZ23" s="1166"/>
      <c r="IA23" s="1166"/>
      <c r="IB23" s="1166"/>
      <c r="IC23" s="1166"/>
      <c r="ID23" s="1166"/>
      <c r="IE23" s="1166"/>
      <c r="IF23" s="1166"/>
      <c r="IG23" s="1166"/>
      <c r="IH23" s="1166"/>
      <c r="II23" s="1166"/>
      <c r="IJ23" s="1166"/>
      <c r="IK23" s="1166"/>
      <c r="IL23" s="1166"/>
      <c r="IM23" s="1166"/>
      <c r="IN23" s="1166"/>
      <c r="IO23" s="1166"/>
      <c r="IP23" s="1166"/>
    </row>
    <row r="24" spans="1:250" ht="24.75" customHeight="1">
      <c r="A24" s="1177">
        <v>14</v>
      </c>
      <c r="B24" s="1163" t="s">
        <v>40</v>
      </c>
      <c r="C24" s="1156" t="s">
        <v>41</v>
      </c>
      <c r="D24" s="1157">
        <v>4</v>
      </c>
      <c r="E24" s="1158">
        <v>0.16304144024286651</v>
      </c>
      <c r="F24" s="1159">
        <v>0.34602076124567477</v>
      </c>
      <c r="G24" s="1163" t="s">
        <v>40</v>
      </c>
      <c r="H24" s="1156" t="s">
        <v>41</v>
      </c>
      <c r="I24" s="1157">
        <v>2</v>
      </c>
      <c r="J24" s="1158">
        <v>0.15671899383271579</v>
      </c>
      <c r="K24" s="1159">
        <v>0.31201248049922</v>
      </c>
      <c r="L24" s="1163" t="s">
        <v>40</v>
      </c>
      <c r="M24" s="1156" t="s">
        <v>41</v>
      </c>
      <c r="N24" s="1157">
        <v>2</v>
      </c>
      <c r="O24" s="1158">
        <v>0.16989545907664366</v>
      </c>
      <c r="P24" s="1158">
        <v>0.3883495145631068</v>
      </c>
      <c r="Q24" s="1166"/>
      <c r="R24" s="1166"/>
      <c r="S24" s="1166"/>
      <c r="T24" s="1166"/>
      <c r="U24" s="1166"/>
      <c r="V24" s="1166"/>
      <c r="W24" s="1166"/>
      <c r="X24" s="1166"/>
      <c r="Y24" s="1166"/>
      <c r="Z24" s="1166"/>
      <c r="AA24" s="1166"/>
      <c r="AB24" s="1166"/>
      <c r="AC24" s="1166"/>
      <c r="AD24" s="1166"/>
      <c r="AE24" s="1166"/>
      <c r="AF24" s="1166"/>
      <c r="AG24" s="1166"/>
      <c r="AH24" s="1166"/>
      <c r="AI24" s="1166"/>
      <c r="AJ24" s="1166"/>
      <c r="AK24" s="1166"/>
      <c r="AL24" s="1166"/>
      <c r="AM24" s="1166"/>
      <c r="AN24" s="1166"/>
      <c r="AO24" s="1166"/>
      <c r="AP24" s="1166"/>
      <c r="AQ24" s="1166"/>
      <c r="AR24" s="1166"/>
      <c r="AS24" s="1166"/>
      <c r="AT24" s="1166"/>
      <c r="AU24" s="1166"/>
      <c r="AV24" s="1166"/>
      <c r="AW24" s="1166"/>
      <c r="AX24" s="1166"/>
      <c r="AY24" s="1166"/>
      <c r="AZ24" s="1166"/>
      <c r="BA24" s="1166"/>
      <c r="BB24" s="1166"/>
      <c r="BC24" s="1166"/>
      <c r="BD24" s="1166"/>
      <c r="BE24" s="1166"/>
      <c r="BF24" s="1166"/>
      <c r="BG24" s="1166"/>
      <c r="BH24" s="1166"/>
      <c r="BI24" s="1166"/>
      <c r="BJ24" s="1166"/>
      <c r="BK24" s="1166"/>
      <c r="BL24" s="1166"/>
      <c r="BM24" s="1166"/>
      <c r="BN24" s="1166"/>
      <c r="BO24" s="1166"/>
      <c r="BP24" s="1166"/>
      <c r="BQ24" s="1166"/>
      <c r="BR24" s="1166"/>
      <c r="BS24" s="1166"/>
      <c r="BT24" s="1166"/>
      <c r="BU24" s="1166"/>
      <c r="BV24" s="1166"/>
      <c r="BW24" s="1166"/>
      <c r="BX24" s="1166"/>
      <c r="BY24" s="1166"/>
      <c r="BZ24" s="1166"/>
      <c r="CA24" s="1166"/>
      <c r="CB24" s="1166"/>
      <c r="CC24" s="1166"/>
      <c r="CD24" s="1166"/>
      <c r="CE24" s="1166"/>
      <c r="CF24" s="1166"/>
      <c r="CG24" s="1166"/>
      <c r="CH24" s="1166"/>
      <c r="CI24" s="1166"/>
      <c r="CJ24" s="1166"/>
      <c r="CK24" s="1166"/>
      <c r="CL24" s="1166"/>
      <c r="CM24" s="1166"/>
      <c r="CN24" s="1166"/>
      <c r="CO24" s="1166"/>
      <c r="CP24" s="1166"/>
      <c r="CQ24" s="1166"/>
      <c r="CR24" s="1166"/>
      <c r="CS24" s="1166"/>
      <c r="CT24" s="1166"/>
      <c r="CU24" s="1166"/>
      <c r="CV24" s="1166"/>
      <c r="CW24" s="1166"/>
      <c r="CX24" s="1166"/>
      <c r="CY24" s="1166"/>
      <c r="CZ24" s="1166"/>
      <c r="DA24" s="1166"/>
      <c r="DB24" s="1166"/>
      <c r="DC24" s="1166"/>
      <c r="DD24" s="1166"/>
      <c r="DE24" s="1166"/>
      <c r="DF24" s="1166"/>
      <c r="DG24" s="1166"/>
      <c r="DH24" s="1166"/>
      <c r="DI24" s="1166"/>
      <c r="DJ24" s="1166"/>
      <c r="DK24" s="1166"/>
      <c r="DL24" s="1166"/>
      <c r="DM24" s="1166"/>
      <c r="DN24" s="1166"/>
      <c r="DO24" s="1166"/>
      <c r="DP24" s="1166"/>
      <c r="DQ24" s="1166"/>
      <c r="DR24" s="1166"/>
      <c r="DS24" s="1166"/>
      <c r="DT24" s="1166"/>
      <c r="DU24" s="1166"/>
      <c r="DV24" s="1166"/>
      <c r="DW24" s="1166"/>
      <c r="DX24" s="1166"/>
      <c r="DY24" s="1166"/>
      <c r="DZ24" s="1166"/>
      <c r="EA24" s="1166"/>
      <c r="EB24" s="1166"/>
      <c r="EC24" s="1166"/>
      <c r="ED24" s="1166"/>
      <c r="EE24" s="1166"/>
      <c r="EF24" s="1166"/>
      <c r="EG24" s="1166"/>
      <c r="EH24" s="1166"/>
      <c r="EI24" s="1166"/>
      <c r="EJ24" s="1166"/>
      <c r="EK24" s="1166"/>
      <c r="EL24" s="1166"/>
      <c r="EM24" s="1166"/>
      <c r="EN24" s="1166"/>
      <c r="EO24" s="1166"/>
      <c r="EP24" s="1166"/>
      <c r="EQ24" s="1166"/>
      <c r="ER24" s="1166"/>
      <c r="ES24" s="1166"/>
      <c r="ET24" s="1166"/>
      <c r="EU24" s="1166"/>
      <c r="EV24" s="1166"/>
      <c r="EW24" s="1166"/>
      <c r="EX24" s="1166"/>
      <c r="EY24" s="1166"/>
      <c r="EZ24" s="1166"/>
      <c r="FA24" s="1166"/>
      <c r="FB24" s="1166"/>
      <c r="FC24" s="1166"/>
      <c r="FD24" s="1166"/>
      <c r="FE24" s="1166"/>
      <c r="FF24" s="1166"/>
      <c r="FG24" s="1166"/>
      <c r="FH24" s="1166"/>
      <c r="FI24" s="1166"/>
      <c r="FJ24" s="1166"/>
      <c r="FK24" s="1166"/>
      <c r="FL24" s="1166"/>
      <c r="FM24" s="1166"/>
      <c r="FN24" s="1166"/>
      <c r="FO24" s="1166"/>
      <c r="FP24" s="1166"/>
      <c r="FQ24" s="1166"/>
      <c r="FR24" s="1166"/>
      <c r="FS24" s="1166"/>
      <c r="FT24" s="1166"/>
      <c r="FU24" s="1166"/>
      <c r="FV24" s="1166"/>
      <c r="FW24" s="1166"/>
      <c r="FX24" s="1166"/>
      <c r="FY24" s="1166"/>
      <c r="FZ24" s="1166"/>
      <c r="GA24" s="1166"/>
      <c r="GB24" s="1166"/>
      <c r="GC24" s="1166"/>
      <c r="GD24" s="1166"/>
      <c r="GE24" s="1166"/>
      <c r="GF24" s="1166"/>
      <c r="GG24" s="1166"/>
      <c r="GH24" s="1166"/>
      <c r="GI24" s="1166"/>
      <c r="GJ24" s="1166"/>
      <c r="GK24" s="1166"/>
      <c r="GL24" s="1166"/>
      <c r="GM24" s="1166"/>
      <c r="GN24" s="1166"/>
      <c r="GO24" s="1166"/>
      <c r="GP24" s="1166"/>
      <c r="GQ24" s="1166"/>
      <c r="GR24" s="1166"/>
      <c r="GS24" s="1166"/>
      <c r="GT24" s="1166"/>
      <c r="GU24" s="1166"/>
      <c r="GV24" s="1166"/>
      <c r="GW24" s="1166"/>
      <c r="GX24" s="1166"/>
      <c r="GY24" s="1166"/>
      <c r="GZ24" s="1166"/>
      <c r="HA24" s="1166"/>
      <c r="HB24" s="1166"/>
      <c r="HC24" s="1166"/>
      <c r="HD24" s="1166"/>
      <c r="HE24" s="1166"/>
      <c r="HF24" s="1166"/>
      <c r="HG24" s="1166"/>
      <c r="HH24" s="1166"/>
      <c r="HI24" s="1166"/>
      <c r="HJ24" s="1166"/>
      <c r="HK24" s="1166"/>
      <c r="HL24" s="1166"/>
      <c r="HM24" s="1166"/>
      <c r="HN24" s="1166"/>
      <c r="HO24" s="1166"/>
      <c r="HP24" s="1166"/>
      <c r="HQ24" s="1166"/>
      <c r="HR24" s="1166"/>
      <c r="HS24" s="1166"/>
      <c r="HT24" s="1166"/>
      <c r="HU24" s="1166"/>
      <c r="HV24" s="1166"/>
      <c r="HW24" s="1166"/>
      <c r="HX24" s="1166"/>
      <c r="HY24" s="1166"/>
      <c r="HZ24" s="1166"/>
      <c r="IA24" s="1166"/>
      <c r="IB24" s="1166"/>
      <c r="IC24" s="1166"/>
      <c r="ID24" s="1166"/>
      <c r="IE24" s="1166"/>
      <c r="IF24" s="1166"/>
      <c r="IG24" s="1166"/>
      <c r="IH24" s="1166"/>
      <c r="II24" s="1166"/>
      <c r="IJ24" s="1166"/>
      <c r="IK24" s="1166"/>
      <c r="IL24" s="1166"/>
      <c r="IM24" s="1166"/>
      <c r="IN24" s="1166"/>
      <c r="IO24" s="1166"/>
      <c r="IP24" s="1166"/>
    </row>
    <row r="25" spans="1:250" ht="24.75" customHeight="1">
      <c r="A25" s="1178">
        <v>15</v>
      </c>
      <c r="B25" s="1168" t="s">
        <v>1579</v>
      </c>
      <c r="C25" s="1179" t="s">
        <v>1580</v>
      </c>
      <c r="D25" s="1180">
        <v>4</v>
      </c>
      <c r="E25" s="1171">
        <v>0.16304144024286651</v>
      </c>
      <c r="F25" s="1172">
        <v>0.34602076124567477</v>
      </c>
      <c r="G25" s="1168" t="s">
        <v>451</v>
      </c>
      <c r="H25" s="1179" t="s">
        <v>452</v>
      </c>
      <c r="I25" s="1181">
        <v>1</v>
      </c>
      <c r="J25" s="1171">
        <v>0.07835949691635789</v>
      </c>
      <c r="K25" s="1172">
        <v>0.15600624024961</v>
      </c>
      <c r="L25" s="1168" t="s">
        <v>451</v>
      </c>
      <c r="M25" s="1179" t="s">
        <v>452</v>
      </c>
      <c r="N25" s="1181">
        <v>2</v>
      </c>
      <c r="O25" s="1171">
        <v>0.16989545907664366</v>
      </c>
      <c r="P25" s="1171">
        <v>0.3883495145631068</v>
      </c>
      <c r="Q25" s="1182"/>
      <c r="R25" s="1182"/>
      <c r="S25" s="1182"/>
      <c r="T25" s="1182"/>
      <c r="U25" s="1182"/>
      <c r="V25" s="1182"/>
      <c r="W25" s="1182"/>
      <c r="X25" s="1182"/>
      <c r="Y25" s="1182"/>
      <c r="Z25" s="1182"/>
      <c r="AA25" s="1182"/>
      <c r="AB25" s="1182"/>
      <c r="AC25" s="1182"/>
      <c r="AD25" s="1182"/>
      <c r="AE25" s="1182"/>
      <c r="AF25" s="1182"/>
      <c r="AG25" s="1182"/>
      <c r="AH25" s="1182"/>
      <c r="AI25" s="1182"/>
      <c r="AJ25" s="1182"/>
      <c r="AK25" s="1182"/>
      <c r="AL25" s="1182"/>
      <c r="AM25" s="1182"/>
      <c r="AN25" s="1182"/>
      <c r="AO25" s="1182"/>
      <c r="AP25" s="1182"/>
      <c r="AQ25" s="1182"/>
      <c r="AR25" s="1182"/>
      <c r="AS25" s="1182"/>
      <c r="AT25" s="1182"/>
      <c r="AU25" s="1182"/>
      <c r="AV25" s="1182"/>
      <c r="AW25" s="1182"/>
      <c r="AX25" s="1182"/>
      <c r="AY25" s="1182"/>
      <c r="AZ25" s="1182"/>
      <c r="BA25" s="1182"/>
      <c r="BB25" s="1182"/>
      <c r="BC25" s="1182"/>
      <c r="BD25" s="1182"/>
      <c r="BE25" s="1182"/>
      <c r="BF25" s="1182"/>
      <c r="BG25" s="1182"/>
      <c r="BH25" s="1182"/>
      <c r="BI25" s="1182"/>
      <c r="BJ25" s="1182"/>
      <c r="BK25" s="1182"/>
      <c r="BL25" s="1182"/>
      <c r="BM25" s="1182"/>
      <c r="BN25" s="1182"/>
      <c r="BO25" s="1182"/>
      <c r="BP25" s="1182"/>
      <c r="BQ25" s="1182"/>
      <c r="BR25" s="1182"/>
      <c r="BS25" s="1182"/>
      <c r="BT25" s="1182"/>
      <c r="BU25" s="1182"/>
      <c r="BV25" s="1182"/>
      <c r="BW25" s="1182"/>
      <c r="BX25" s="1182"/>
      <c r="BY25" s="1182"/>
      <c r="BZ25" s="1182"/>
      <c r="CA25" s="1182"/>
      <c r="CB25" s="1182"/>
      <c r="CC25" s="1182"/>
      <c r="CD25" s="1182"/>
      <c r="CE25" s="1182"/>
      <c r="CF25" s="1182"/>
      <c r="CG25" s="1182"/>
      <c r="CH25" s="1182"/>
      <c r="CI25" s="1182"/>
      <c r="CJ25" s="1182"/>
      <c r="CK25" s="1182"/>
      <c r="CL25" s="1182"/>
      <c r="CM25" s="1182"/>
      <c r="CN25" s="1182"/>
      <c r="CO25" s="1182"/>
      <c r="CP25" s="1182"/>
      <c r="CQ25" s="1182"/>
      <c r="CR25" s="1182"/>
      <c r="CS25" s="1182"/>
      <c r="CT25" s="1182"/>
      <c r="CU25" s="1182"/>
      <c r="CV25" s="1182"/>
      <c r="CW25" s="1182"/>
      <c r="CX25" s="1182"/>
      <c r="CY25" s="1182"/>
      <c r="CZ25" s="1182"/>
      <c r="DA25" s="1182"/>
      <c r="DB25" s="1182"/>
      <c r="DC25" s="1182"/>
      <c r="DD25" s="1182"/>
      <c r="DE25" s="1182"/>
      <c r="DF25" s="1182"/>
      <c r="DG25" s="1182"/>
      <c r="DH25" s="1182"/>
      <c r="DI25" s="1182"/>
      <c r="DJ25" s="1182"/>
      <c r="DK25" s="1182"/>
      <c r="DL25" s="1182"/>
      <c r="DM25" s="1182"/>
      <c r="DN25" s="1182"/>
      <c r="DO25" s="1182"/>
      <c r="DP25" s="1182"/>
      <c r="DQ25" s="1182"/>
      <c r="DR25" s="1182"/>
      <c r="DS25" s="1182"/>
      <c r="DT25" s="1182"/>
      <c r="DU25" s="1182"/>
      <c r="DV25" s="1182"/>
      <c r="DW25" s="1182"/>
      <c r="DX25" s="1182"/>
      <c r="DY25" s="1182"/>
      <c r="DZ25" s="1182"/>
      <c r="EA25" s="1182"/>
      <c r="EB25" s="1182"/>
      <c r="EC25" s="1182"/>
      <c r="ED25" s="1182"/>
      <c r="EE25" s="1182"/>
      <c r="EF25" s="1182"/>
      <c r="EG25" s="1182"/>
      <c r="EH25" s="1182"/>
      <c r="EI25" s="1182"/>
      <c r="EJ25" s="1182"/>
      <c r="EK25" s="1182"/>
      <c r="EL25" s="1182"/>
      <c r="EM25" s="1182"/>
      <c r="EN25" s="1182"/>
      <c r="EO25" s="1182"/>
      <c r="EP25" s="1182"/>
      <c r="EQ25" s="1182"/>
      <c r="ER25" s="1182"/>
      <c r="ES25" s="1182"/>
      <c r="ET25" s="1182"/>
      <c r="EU25" s="1182"/>
      <c r="EV25" s="1182"/>
      <c r="EW25" s="1182"/>
      <c r="EX25" s="1182"/>
      <c r="EY25" s="1182"/>
      <c r="EZ25" s="1182"/>
      <c r="FA25" s="1182"/>
      <c r="FB25" s="1182"/>
      <c r="FC25" s="1182"/>
      <c r="FD25" s="1182"/>
      <c r="FE25" s="1182"/>
      <c r="FF25" s="1182"/>
      <c r="FG25" s="1182"/>
      <c r="FH25" s="1182"/>
      <c r="FI25" s="1182"/>
      <c r="FJ25" s="1182"/>
      <c r="FK25" s="1182"/>
      <c r="FL25" s="1182"/>
      <c r="FM25" s="1182"/>
      <c r="FN25" s="1182"/>
      <c r="FO25" s="1182"/>
      <c r="FP25" s="1182"/>
      <c r="FQ25" s="1182"/>
      <c r="FR25" s="1182"/>
      <c r="FS25" s="1182"/>
      <c r="FT25" s="1182"/>
      <c r="FU25" s="1182"/>
      <c r="FV25" s="1182"/>
      <c r="FW25" s="1182"/>
      <c r="FX25" s="1182"/>
      <c r="FY25" s="1182"/>
      <c r="FZ25" s="1182"/>
      <c r="GA25" s="1182"/>
      <c r="GB25" s="1182"/>
      <c r="GC25" s="1182"/>
      <c r="GD25" s="1182"/>
      <c r="GE25" s="1182"/>
      <c r="GF25" s="1182"/>
      <c r="GG25" s="1182"/>
      <c r="GH25" s="1182"/>
      <c r="GI25" s="1182"/>
      <c r="GJ25" s="1182"/>
      <c r="GK25" s="1182"/>
      <c r="GL25" s="1182"/>
      <c r="GM25" s="1182"/>
      <c r="GN25" s="1182"/>
      <c r="GO25" s="1182"/>
      <c r="GP25" s="1182"/>
      <c r="GQ25" s="1182"/>
      <c r="GR25" s="1182"/>
      <c r="GS25" s="1182"/>
      <c r="GT25" s="1182"/>
      <c r="GU25" s="1182"/>
      <c r="GV25" s="1182"/>
      <c r="GW25" s="1182"/>
      <c r="GX25" s="1182"/>
      <c r="GY25" s="1182"/>
      <c r="GZ25" s="1182"/>
      <c r="HA25" s="1182"/>
      <c r="HB25" s="1182"/>
      <c r="HC25" s="1182"/>
      <c r="HD25" s="1182"/>
      <c r="HE25" s="1182"/>
      <c r="HF25" s="1182"/>
      <c r="HG25" s="1182"/>
      <c r="HH25" s="1182"/>
      <c r="HI25" s="1182"/>
      <c r="HJ25" s="1182"/>
      <c r="HK25" s="1182"/>
      <c r="HL25" s="1182"/>
      <c r="HM25" s="1182"/>
      <c r="HN25" s="1182"/>
      <c r="HO25" s="1182"/>
      <c r="HP25" s="1182"/>
      <c r="HQ25" s="1182"/>
      <c r="HR25" s="1182"/>
      <c r="HS25" s="1182"/>
      <c r="HT25" s="1182"/>
      <c r="HU25" s="1182"/>
      <c r="HV25" s="1182"/>
      <c r="HW25" s="1182"/>
      <c r="HX25" s="1182"/>
      <c r="HY25" s="1182"/>
      <c r="HZ25" s="1182"/>
      <c r="IA25" s="1182"/>
      <c r="IB25" s="1182"/>
      <c r="IC25" s="1182"/>
      <c r="ID25" s="1182"/>
      <c r="IE25" s="1182"/>
      <c r="IF25" s="1182"/>
      <c r="IG25" s="1182"/>
      <c r="IH25" s="1182"/>
      <c r="II25" s="1182"/>
      <c r="IJ25" s="1182"/>
      <c r="IK25" s="1182"/>
      <c r="IL25" s="1182"/>
      <c r="IM25" s="1182"/>
      <c r="IN25" s="1182"/>
      <c r="IO25" s="1182"/>
      <c r="IP25" s="1182"/>
    </row>
    <row r="26" spans="1:250" ht="24.75" customHeight="1">
      <c r="A26" s="1138" t="s">
        <v>1604</v>
      </c>
      <c r="B26" s="1138"/>
      <c r="C26" s="1183"/>
      <c r="D26" s="1183"/>
      <c r="E26" s="1183"/>
      <c r="F26" s="1183"/>
      <c r="G26" s="1184"/>
      <c r="H26" s="1183"/>
      <c r="I26" s="1183"/>
      <c r="J26" s="1183"/>
      <c r="K26" s="1183"/>
      <c r="L26" s="1184"/>
      <c r="M26" s="1183"/>
      <c r="N26" s="1183"/>
      <c r="O26" s="1183"/>
      <c r="P26" s="1183"/>
      <c r="Q26" s="1183"/>
      <c r="R26" s="1183"/>
      <c r="S26" s="1183"/>
      <c r="T26" s="1183"/>
      <c r="U26" s="1183"/>
      <c r="V26" s="1183"/>
      <c r="W26" s="1183"/>
      <c r="X26" s="1183"/>
      <c r="Y26" s="1183"/>
      <c r="Z26" s="1183"/>
      <c r="AA26" s="1183"/>
      <c r="AB26" s="1183"/>
      <c r="AC26" s="1183"/>
      <c r="AD26" s="1183"/>
      <c r="AE26" s="1183"/>
      <c r="AF26" s="1183"/>
      <c r="AG26" s="1183"/>
      <c r="AH26" s="1183"/>
      <c r="AI26" s="1183"/>
      <c r="AJ26" s="1183"/>
      <c r="AK26" s="1183"/>
      <c r="AL26" s="1183"/>
      <c r="AM26" s="1183"/>
      <c r="AN26" s="1183"/>
      <c r="AO26" s="1183"/>
      <c r="AP26" s="1183"/>
      <c r="AQ26" s="1183"/>
      <c r="AR26" s="1183"/>
      <c r="AS26" s="1183"/>
      <c r="AT26" s="1183"/>
      <c r="AU26" s="1183"/>
      <c r="AV26" s="1183"/>
      <c r="AW26" s="1183"/>
      <c r="AX26" s="1183"/>
      <c r="AY26" s="1183"/>
      <c r="AZ26" s="1183"/>
      <c r="BA26" s="1183"/>
      <c r="BB26" s="1183"/>
      <c r="BC26" s="1183"/>
      <c r="BD26" s="1183"/>
      <c r="BE26" s="1183"/>
      <c r="BF26" s="1183"/>
      <c r="BG26" s="1183"/>
      <c r="BH26" s="1183"/>
      <c r="BI26" s="1183"/>
      <c r="BJ26" s="1183"/>
      <c r="BK26" s="1183"/>
      <c r="BL26" s="1183"/>
      <c r="BM26" s="1183"/>
      <c r="BN26" s="1183"/>
      <c r="BO26" s="1183"/>
      <c r="BP26" s="1183"/>
      <c r="BQ26" s="1183"/>
      <c r="BR26" s="1183"/>
      <c r="BS26" s="1183"/>
      <c r="BT26" s="1183"/>
      <c r="BU26" s="1183"/>
      <c r="BV26" s="1183"/>
      <c r="BW26" s="1183"/>
      <c r="BX26" s="1183"/>
      <c r="BY26" s="1183"/>
      <c r="BZ26" s="1183"/>
      <c r="CA26" s="1183"/>
      <c r="CB26" s="1183"/>
      <c r="CC26" s="1183"/>
      <c r="CD26" s="1183"/>
      <c r="CE26" s="1183"/>
      <c r="CF26" s="1183"/>
      <c r="CG26" s="1183"/>
      <c r="CH26" s="1183"/>
      <c r="CI26" s="1183"/>
      <c r="CJ26" s="1183"/>
      <c r="CK26" s="1183"/>
      <c r="CL26" s="1183"/>
      <c r="CM26" s="1183"/>
      <c r="CN26" s="1183"/>
      <c r="CO26" s="1183"/>
      <c r="CP26" s="1183"/>
      <c r="CQ26" s="1183"/>
      <c r="CR26" s="1183"/>
      <c r="CS26" s="1183"/>
      <c r="CT26" s="1183"/>
      <c r="CU26" s="1183"/>
      <c r="CV26" s="1183"/>
      <c r="CW26" s="1183"/>
      <c r="CX26" s="1183"/>
      <c r="CY26" s="1183"/>
      <c r="CZ26" s="1183"/>
      <c r="DA26" s="1183"/>
      <c r="DB26" s="1183"/>
      <c r="DC26" s="1183"/>
      <c r="DD26" s="1183"/>
      <c r="DE26" s="1183"/>
      <c r="DF26" s="1183"/>
      <c r="DG26" s="1183"/>
      <c r="DH26" s="1183"/>
      <c r="DI26" s="1183"/>
      <c r="DJ26" s="1183"/>
      <c r="DK26" s="1183"/>
      <c r="DL26" s="1183"/>
      <c r="DM26" s="1183"/>
      <c r="DN26" s="1183"/>
      <c r="DO26" s="1183"/>
      <c r="DP26" s="1183"/>
      <c r="DQ26" s="1183"/>
      <c r="DR26" s="1183"/>
      <c r="DS26" s="1183"/>
      <c r="DT26" s="1183"/>
      <c r="DU26" s="1183"/>
      <c r="DV26" s="1183"/>
      <c r="DW26" s="1183"/>
      <c r="DX26" s="1183"/>
      <c r="DY26" s="1183"/>
      <c r="DZ26" s="1183"/>
      <c r="EA26" s="1183"/>
      <c r="EB26" s="1183"/>
      <c r="EC26" s="1183"/>
      <c r="ED26" s="1183"/>
      <c r="EE26" s="1183"/>
      <c r="EF26" s="1183"/>
      <c r="EG26" s="1183"/>
      <c r="EH26" s="1183"/>
      <c r="EI26" s="1183"/>
      <c r="EJ26" s="1183"/>
      <c r="EK26" s="1183"/>
      <c r="EL26" s="1183"/>
      <c r="EM26" s="1183"/>
      <c r="EN26" s="1183"/>
      <c r="EO26" s="1183"/>
      <c r="EP26" s="1183"/>
      <c r="EQ26" s="1183"/>
      <c r="ER26" s="1183"/>
      <c r="ES26" s="1183"/>
      <c r="ET26" s="1183"/>
      <c r="EU26" s="1183"/>
      <c r="EV26" s="1183"/>
      <c r="EW26" s="1183"/>
      <c r="EX26" s="1183"/>
      <c r="EY26" s="1183"/>
      <c r="EZ26" s="1183"/>
      <c r="FA26" s="1183"/>
      <c r="FB26" s="1183"/>
      <c r="FC26" s="1183"/>
      <c r="FD26" s="1183"/>
      <c r="FE26" s="1183"/>
      <c r="FF26" s="1183"/>
      <c r="FG26" s="1183"/>
      <c r="FH26" s="1183"/>
      <c r="FI26" s="1183"/>
      <c r="FJ26" s="1183"/>
      <c r="FK26" s="1183"/>
      <c r="FL26" s="1183"/>
      <c r="FM26" s="1183"/>
      <c r="FN26" s="1183"/>
      <c r="FO26" s="1183"/>
      <c r="FP26" s="1183"/>
      <c r="FQ26" s="1183"/>
      <c r="FR26" s="1183"/>
      <c r="FS26" s="1183"/>
      <c r="FT26" s="1183"/>
      <c r="FU26" s="1183"/>
      <c r="FV26" s="1183"/>
      <c r="FW26" s="1183"/>
      <c r="FX26" s="1183"/>
      <c r="FY26" s="1183"/>
      <c r="FZ26" s="1183"/>
      <c r="GA26" s="1183"/>
      <c r="GB26" s="1183"/>
      <c r="GC26" s="1183"/>
      <c r="GD26" s="1183"/>
      <c r="GE26" s="1183"/>
      <c r="GF26" s="1183"/>
      <c r="GG26" s="1183"/>
      <c r="GH26" s="1183"/>
      <c r="GI26" s="1183"/>
      <c r="GJ26" s="1183"/>
      <c r="GK26" s="1183"/>
      <c r="GL26" s="1183"/>
      <c r="GM26" s="1183"/>
      <c r="GN26" s="1183"/>
      <c r="GO26" s="1183"/>
      <c r="GP26" s="1183"/>
      <c r="GQ26" s="1183"/>
      <c r="GR26" s="1183"/>
      <c r="GS26" s="1183"/>
      <c r="GT26" s="1183"/>
      <c r="GU26" s="1183"/>
      <c r="GV26" s="1183"/>
      <c r="GW26" s="1183"/>
      <c r="GX26" s="1183"/>
      <c r="GY26" s="1183"/>
      <c r="GZ26" s="1183"/>
      <c r="HA26" s="1183"/>
      <c r="HB26" s="1183"/>
      <c r="HC26" s="1183"/>
      <c r="HD26" s="1183"/>
      <c r="HE26" s="1183"/>
      <c r="HF26" s="1183"/>
      <c r="HG26" s="1183"/>
      <c r="HH26" s="1183"/>
      <c r="HI26" s="1183"/>
      <c r="HJ26" s="1183"/>
      <c r="HK26" s="1183"/>
      <c r="HL26" s="1183"/>
      <c r="HM26" s="1183"/>
      <c r="HN26" s="1183"/>
      <c r="HO26" s="1183"/>
      <c r="HP26" s="1183"/>
      <c r="HQ26" s="1183"/>
      <c r="HR26" s="1183"/>
      <c r="HS26" s="1183"/>
      <c r="HT26" s="1183"/>
      <c r="HU26" s="1183"/>
      <c r="HV26" s="1183"/>
      <c r="HW26" s="1183"/>
      <c r="HX26" s="1183"/>
      <c r="HY26" s="1183"/>
      <c r="HZ26" s="1183"/>
      <c r="IA26" s="1183"/>
      <c r="IB26" s="1183"/>
      <c r="IC26" s="1183"/>
      <c r="ID26" s="1183"/>
      <c r="IE26" s="1183"/>
      <c r="IF26" s="1183"/>
      <c r="IG26" s="1183"/>
      <c r="IH26" s="1183"/>
      <c r="II26" s="1183"/>
      <c r="IJ26" s="1183"/>
      <c r="IK26" s="1183"/>
      <c r="IL26" s="1183"/>
      <c r="IM26" s="1183"/>
      <c r="IN26" s="1183"/>
      <c r="IO26" s="1183"/>
      <c r="IP26" s="1183"/>
    </row>
  </sheetData>
  <sheetProtection/>
  <mergeCells count="1">
    <mergeCell ref="A1:P2"/>
  </mergeCells>
  <printOptions/>
  <pageMargins left="0.7086614173228347" right="0.7086614173228347" top="0.7480314960629921" bottom="0.7480314960629921" header="0.31496062992125984" footer="0.31496062992125984"/>
  <pageSetup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dimension ref="A1:Q80"/>
  <sheetViews>
    <sheetView view="pageBreakPreview" zoomScaleNormal="85" zoomScaleSheetLayoutView="100" workbookViewId="0" topLeftCell="A16">
      <selection activeCell="A1" sqref="A1:P2"/>
    </sheetView>
  </sheetViews>
  <sheetFormatPr defaultColWidth="9.00390625" defaultRowHeight="16.5"/>
  <cols>
    <col min="1" max="1" width="3.00390625" style="697" customWidth="1"/>
    <col min="2" max="2" width="13.125" style="12" customWidth="1"/>
    <col min="3" max="3" width="19.875" style="13" customWidth="1"/>
    <col min="4" max="4" width="5.625" style="697" bestFit="1" customWidth="1"/>
    <col min="5" max="5" width="7.50390625" style="697" bestFit="1" customWidth="1"/>
    <col min="6" max="6" width="7.875" style="697" customWidth="1"/>
    <col min="7" max="7" width="13.125" style="14" customWidth="1"/>
    <col min="8" max="8" width="19.875" style="15" customWidth="1"/>
    <col min="9" max="9" width="5.625" style="697" bestFit="1" customWidth="1"/>
    <col min="10" max="10" width="7.50390625" style="697" bestFit="1" customWidth="1"/>
    <col min="11" max="11" width="7.875" style="697" customWidth="1"/>
    <col min="12" max="12" width="13.125" style="14" customWidth="1"/>
    <col min="13" max="13" width="19.875" style="15" customWidth="1"/>
    <col min="14" max="14" width="5.625" style="697" bestFit="1" customWidth="1"/>
    <col min="15" max="15" width="7.50390625" style="697" bestFit="1" customWidth="1"/>
    <col min="16" max="16" width="7.875" style="697" customWidth="1"/>
    <col min="17" max="16384" width="9.00390625" style="697" customWidth="1"/>
  </cols>
  <sheetData>
    <row r="1" spans="1:16" s="74" customFormat="1" ht="25.5" customHeight="1">
      <c r="A1" s="1248" t="s">
        <v>1586</v>
      </c>
      <c r="B1" s="1248"/>
      <c r="C1" s="1248"/>
      <c r="D1" s="1248"/>
      <c r="E1" s="1248"/>
      <c r="F1" s="1248"/>
      <c r="G1" s="1248"/>
      <c r="H1" s="1248"/>
      <c r="I1" s="1248"/>
      <c r="J1" s="1248"/>
      <c r="K1" s="1248"/>
      <c r="L1" s="1248"/>
      <c r="M1" s="1248"/>
      <c r="N1" s="1248"/>
      <c r="O1" s="1248"/>
      <c r="P1" s="1248"/>
    </row>
    <row r="2" spans="1:16" s="74" customFormat="1" ht="10.5" customHeight="1">
      <c r="A2" s="1248"/>
      <c r="B2" s="1248"/>
      <c r="C2" s="1248"/>
      <c r="D2" s="1248"/>
      <c r="E2" s="1248"/>
      <c r="F2" s="1248"/>
      <c r="G2" s="1248"/>
      <c r="H2" s="1248"/>
      <c r="I2" s="1248"/>
      <c r="J2" s="1248"/>
      <c r="K2" s="1248"/>
      <c r="L2" s="1248"/>
      <c r="M2" s="1248"/>
      <c r="N2" s="1248"/>
      <c r="O2" s="1248"/>
      <c r="P2" s="1248"/>
    </row>
    <row r="3" spans="1:16" s="74" customFormat="1" ht="16.5">
      <c r="A3" s="791" t="s">
        <v>1605</v>
      </c>
      <c r="B3" s="9"/>
      <c r="C3" s="10"/>
      <c r="D3" s="7"/>
      <c r="E3" s="7"/>
      <c r="F3" s="7"/>
      <c r="G3" s="9"/>
      <c r="H3" s="6"/>
      <c r="I3" s="7"/>
      <c r="J3" s="7"/>
      <c r="K3" s="7"/>
      <c r="L3" s="9"/>
      <c r="M3" s="6"/>
      <c r="N3" s="7"/>
      <c r="O3" s="7"/>
      <c r="P3" s="11"/>
    </row>
    <row r="4" ht="16.5">
      <c r="P4" s="398" t="s">
        <v>1562</v>
      </c>
    </row>
    <row r="5" spans="1:16" s="25" customFormat="1" ht="14.25">
      <c r="A5" s="16" t="s">
        <v>0</v>
      </c>
      <c r="B5" s="17"/>
      <c r="C5" s="877" t="s">
        <v>1</v>
      </c>
      <c r="D5" s="17"/>
      <c r="E5" s="18"/>
      <c r="F5" s="19"/>
      <c r="G5" s="17"/>
      <c r="H5" s="877" t="s">
        <v>2</v>
      </c>
      <c r="I5" s="17"/>
      <c r="J5" s="20"/>
      <c r="K5" s="21"/>
      <c r="L5" s="22"/>
      <c r="M5" s="877" t="s">
        <v>3</v>
      </c>
      <c r="N5" s="17"/>
      <c r="O5" s="20"/>
      <c r="P5" s="1113"/>
    </row>
    <row r="6" spans="1:16" s="25" customFormat="1" ht="14.25">
      <c r="A6" s="26"/>
      <c r="B6" s="27" t="s">
        <v>5</v>
      </c>
      <c r="C6" s="28"/>
      <c r="D6" s="16" t="s">
        <v>6</v>
      </c>
      <c r="E6" s="1114" t="s">
        <v>1563</v>
      </c>
      <c r="F6" s="16" t="s">
        <v>1564</v>
      </c>
      <c r="G6" s="27" t="s">
        <v>5</v>
      </c>
      <c r="H6" s="28"/>
      <c r="I6" s="16" t="s">
        <v>6</v>
      </c>
      <c r="J6" s="1114" t="s">
        <v>1563</v>
      </c>
      <c r="K6" s="16" t="s">
        <v>1564</v>
      </c>
      <c r="L6" s="27" t="s">
        <v>5</v>
      </c>
      <c r="M6" s="28"/>
      <c r="N6" s="16" t="s">
        <v>6</v>
      </c>
      <c r="O6" s="966" t="s">
        <v>1563</v>
      </c>
      <c r="P6" s="965" t="s">
        <v>1564</v>
      </c>
    </row>
    <row r="7" spans="1:16" s="25" customFormat="1" ht="14.25">
      <c r="A7" s="26"/>
      <c r="B7" s="30" t="s">
        <v>1565</v>
      </c>
      <c r="C7" s="31" t="s">
        <v>8</v>
      </c>
      <c r="D7" s="32"/>
      <c r="E7" s="33" t="s">
        <v>12</v>
      </c>
      <c r="F7" s="32" t="s">
        <v>1566</v>
      </c>
      <c r="G7" s="30" t="s">
        <v>1565</v>
      </c>
      <c r="H7" s="31" t="s">
        <v>8</v>
      </c>
      <c r="I7" s="32"/>
      <c r="J7" s="33" t="s">
        <v>12</v>
      </c>
      <c r="K7" s="32" t="s">
        <v>1566</v>
      </c>
      <c r="L7" s="30" t="s">
        <v>1565</v>
      </c>
      <c r="M7" s="31" t="s">
        <v>8</v>
      </c>
      <c r="N7" s="32"/>
      <c r="O7" s="33" t="s">
        <v>12</v>
      </c>
      <c r="P7" s="34" t="s">
        <v>1566</v>
      </c>
    </row>
    <row r="8" spans="1:16" s="25" customFormat="1" ht="14.25">
      <c r="A8" s="35" t="s">
        <v>9</v>
      </c>
      <c r="B8" s="36" t="s">
        <v>10</v>
      </c>
      <c r="C8" s="37"/>
      <c r="D8" s="35" t="s">
        <v>11</v>
      </c>
      <c r="E8" s="1115" t="s">
        <v>1563</v>
      </c>
      <c r="F8" s="35" t="s">
        <v>13</v>
      </c>
      <c r="G8" s="36" t="s">
        <v>10</v>
      </c>
      <c r="H8" s="37"/>
      <c r="I8" s="35" t="s">
        <v>11</v>
      </c>
      <c r="J8" s="1115" t="s">
        <v>1563</v>
      </c>
      <c r="K8" s="35" t="s">
        <v>13</v>
      </c>
      <c r="L8" s="36" t="s">
        <v>10</v>
      </c>
      <c r="M8" s="37"/>
      <c r="N8" s="35" t="s">
        <v>11</v>
      </c>
      <c r="O8" s="1115" t="s">
        <v>1563</v>
      </c>
      <c r="P8" s="36" t="s">
        <v>13</v>
      </c>
    </row>
    <row r="9" spans="1:16" s="79" customFormat="1" ht="28.5" customHeight="1">
      <c r="A9" s="41"/>
      <c r="B9" s="42" t="s">
        <v>20</v>
      </c>
      <c r="C9" s="1156" t="s">
        <v>1692</v>
      </c>
      <c r="D9" s="44">
        <v>201</v>
      </c>
      <c r="E9" s="421">
        <v>19.255981449113197</v>
      </c>
      <c r="F9" s="851">
        <v>100</v>
      </c>
      <c r="G9" s="42" t="s">
        <v>20</v>
      </c>
      <c r="H9" s="1156" t="s">
        <v>1692</v>
      </c>
      <c r="I9" s="44">
        <v>115</v>
      </c>
      <c r="J9" s="421">
        <v>21.263849237459876</v>
      </c>
      <c r="K9" s="851">
        <v>100</v>
      </c>
      <c r="L9" s="42" t="s">
        <v>20</v>
      </c>
      <c r="M9" s="1156" t="s">
        <v>1692</v>
      </c>
      <c r="N9" s="44">
        <v>86</v>
      </c>
      <c r="O9" s="421">
        <v>17.097160579116615</v>
      </c>
      <c r="P9" s="421">
        <v>100</v>
      </c>
    </row>
    <row r="10" spans="1:16" s="80" customFormat="1" ht="28.5" customHeight="1">
      <c r="A10" s="48">
        <v>1</v>
      </c>
      <c r="B10" s="1186" t="s">
        <v>32</v>
      </c>
      <c r="C10" s="43" t="s">
        <v>33</v>
      </c>
      <c r="D10" s="44">
        <v>40</v>
      </c>
      <c r="E10" s="421">
        <v>3.8320361092762574</v>
      </c>
      <c r="F10" s="851">
        <v>19.900497512437813</v>
      </c>
      <c r="G10" s="50" t="s">
        <v>32</v>
      </c>
      <c r="H10" s="43" t="s">
        <v>33</v>
      </c>
      <c r="I10" s="44">
        <v>28</v>
      </c>
      <c r="J10" s="421">
        <v>5.177285031729361</v>
      </c>
      <c r="K10" s="851">
        <v>24.347826086956523</v>
      </c>
      <c r="L10" s="50" t="s">
        <v>22</v>
      </c>
      <c r="M10" s="43" t="s">
        <v>23</v>
      </c>
      <c r="N10" s="44">
        <v>14</v>
      </c>
      <c r="O10" s="421">
        <v>2.7832586989259607</v>
      </c>
      <c r="P10" s="421">
        <v>16.27906976744186</v>
      </c>
    </row>
    <row r="11" spans="1:16" s="80" customFormat="1" ht="28.5" customHeight="1">
      <c r="A11" s="48">
        <v>2</v>
      </c>
      <c r="B11" s="1186" t="s">
        <v>22</v>
      </c>
      <c r="C11" s="43" t="s">
        <v>23</v>
      </c>
      <c r="D11" s="44">
        <v>24</v>
      </c>
      <c r="E11" s="421">
        <v>2.2992216655657547</v>
      </c>
      <c r="F11" s="851">
        <v>11.940298507462686</v>
      </c>
      <c r="G11" s="50" t="s">
        <v>1569</v>
      </c>
      <c r="H11" s="43" t="s">
        <v>1570</v>
      </c>
      <c r="I11" s="44">
        <v>12</v>
      </c>
      <c r="J11" s="421">
        <v>2.218836442169726</v>
      </c>
      <c r="K11" s="851">
        <v>10.434782608695652</v>
      </c>
      <c r="L11" s="50" t="s">
        <v>32</v>
      </c>
      <c r="M11" s="43" t="s">
        <v>33</v>
      </c>
      <c r="N11" s="44">
        <v>12</v>
      </c>
      <c r="O11" s="421">
        <v>2.385650313365109</v>
      </c>
      <c r="P11" s="421">
        <v>13.953488372093023</v>
      </c>
    </row>
    <row r="12" spans="1:16" s="80" customFormat="1" ht="28.5" customHeight="1">
      <c r="A12" s="48">
        <v>3</v>
      </c>
      <c r="B12" s="1186" t="s">
        <v>1569</v>
      </c>
      <c r="C12" s="43" t="s">
        <v>1570</v>
      </c>
      <c r="D12" s="44">
        <v>20</v>
      </c>
      <c r="E12" s="421">
        <v>1.9160180546381287</v>
      </c>
      <c r="F12" s="851">
        <v>9.950248756218906</v>
      </c>
      <c r="G12" s="50" t="s">
        <v>22</v>
      </c>
      <c r="H12" s="43" t="s">
        <v>23</v>
      </c>
      <c r="I12" s="44">
        <v>10</v>
      </c>
      <c r="J12" s="421">
        <v>1.849030368474772</v>
      </c>
      <c r="K12" s="851">
        <v>8.695652173913043</v>
      </c>
      <c r="L12" s="50" t="s">
        <v>1569</v>
      </c>
      <c r="M12" s="43" t="s">
        <v>1570</v>
      </c>
      <c r="N12" s="44">
        <v>8</v>
      </c>
      <c r="O12" s="421">
        <v>1.590433542243406</v>
      </c>
      <c r="P12" s="421">
        <v>9.30232558139535</v>
      </c>
    </row>
    <row r="13" spans="1:16" s="80" customFormat="1" ht="28.5" customHeight="1">
      <c r="A13" s="866">
        <v>4</v>
      </c>
      <c r="B13" s="1186" t="s">
        <v>1584</v>
      </c>
      <c r="C13" s="43" t="s">
        <v>1585</v>
      </c>
      <c r="D13" s="44">
        <v>12</v>
      </c>
      <c r="E13" s="421">
        <v>1.1496108327828773</v>
      </c>
      <c r="F13" s="851">
        <v>5.970149253731343</v>
      </c>
      <c r="G13" s="50" t="s">
        <v>1573</v>
      </c>
      <c r="H13" s="43" t="s">
        <v>1574</v>
      </c>
      <c r="I13" s="44">
        <v>6</v>
      </c>
      <c r="J13" s="421">
        <v>1.109418221084863</v>
      </c>
      <c r="K13" s="851">
        <v>5.217391304347826</v>
      </c>
      <c r="L13" s="50" t="s">
        <v>1584</v>
      </c>
      <c r="M13" s="43" t="s">
        <v>1585</v>
      </c>
      <c r="N13" s="44">
        <v>7</v>
      </c>
      <c r="O13" s="421">
        <v>1.3916293494629803</v>
      </c>
      <c r="P13" s="421">
        <v>8.13953488372093</v>
      </c>
    </row>
    <row r="14" spans="1:16" s="80" customFormat="1" ht="28.5" customHeight="1">
      <c r="A14" s="866">
        <v>5</v>
      </c>
      <c r="B14" s="1186" t="s">
        <v>1573</v>
      </c>
      <c r="C14" s="43" t="s">
        <v>1574</v>
      </c>
      <c r="D14" s="44">
        <v>11</v>
      </c>
      <c r="E14" s="421">
        <v>1.053809930050971</v>
      </c>
      <c r="F14" s="851">
        <v>5.472636815920398</v>
      </c>
      <c r="G14" s="50" t="s">
        <v>24</v>
      </c>
      <c r="H14" s="43" t="s">
        <v>25</v>
      </c>
      <c r="I14" s="44">
        <v>5</v>
      </c>
      <c r="J14" s="421">
        <v>0.924515184237386</v>
      </c>
      <c r="K14" s="851">
        <v>4.3478260869565215</v>
      </c>
      <c r="L14" s="50" t="s">
        <v>24</v>
      </c>
      <c r="M14" s="43" t="s">
        <v>25</v>
      </c>
      <c r="N14" s="44">
        <v>5</v>
      </c>
      <c r="O14" s="421">
        <v>0.9940209639021288</v>
      </c>
      <c r="P14" s="421">
        <v>5.813953488372093</v>
      </c>
    </row>
    <row r="15" spans="1:16" s="80" customFormat="1" ht="28.5" customHeight="1">
      <c r="A15" s="866">
        <v>6</v>
      </c>
      <c r="B15" s="1186" t="s">
        <v>24</v>
      </c>
      <c r="C15" s="43" t="s">
        <v>25</v>
      </c>
      <c r="D15" s="44">
        <v>10</v>
      </c>
      <c r="E15" s="421">
        <v>0.9580090273190643</v>
      </c>
      <c r="F15" s="851">
        <v>4.975124378109453</v>
      </c>
      <c r="G15" s="50" t="s">
        <v>1584</v>
      </c>
      <c r="H15" s="43" t="s">
        <v>1585</v>
      </c>
      <c r="I15" s="44">
        <v>5</v>
      </c>
      <c r="J15" s="421">
        <v>0.924515184237386</v>
      </c>
      <c r="K15" s="851">
        <v>4.3478260869565215</v>
      </c>
      <c r="L15" s="50" t="s">
        <v>1573</v>
      </c>
      <c r="M15" s="43" t="s">
        <v>1574</v>
      </c>
      <c r="N15" s="44">
        <v>5</v>
      </c>
      <c r="O15" s="421">
        <v>0.9940209639021288</v>
      </c>
      <c r="P15" s="421">
        <v>5.813953488372093</v>
      </c>
    </row>
    <row r="16" spans="1:16" s="80" customFormat="1" ht="28.5" customHeight="1">
      <c r="A16" s="866">
        <v>7</v>
      </c>
      <c r="B16" s="1186" t="s">
        <v>28</v>
      </c>
      <c r="C16" s="43" t="s">
        <v>29</v>
      </c>
      <c r="D16" s="44">
        <v>5</v>
      </c>
      <c r="E16" s="421">
        <v>0.47900451365953217</v>
      </c>
      <c r="F16" s="851">
        <v>2.4875621890547266</v>
      </c>
      <c r="G16" s="50" t="s">
        <v>26</v>
      </c>
      <c r="H16" s="43" t="s">
        <v>27</v>
      </c>
      <c r="I16" s="44">
        <v>3</v>
      </c>
      <c r="J16" s="421">
        <v>0.5547091105424315</v>
      </c>
      <c r="K16" s="851">
        <v>2.608695652173913</v>
      </c>
      <c r="L16" s="50" t="s">
        <v>28</v>
      </c>
      <c r="M16" s="43" t="s">
        <v>29</v>
      </c>
      <c r="N16" s="44">
        <v>4</v>
      </c>
      <c r="O16" s="421">
        <v>0.795216771121703</v>
      </c>
      <c r="P16" s="421">
        <v>4.651162790697675</v>
      </c>
    </row>
    <row r="17" spans="1:16" s="80" customFormat="1" ht="28.5" customHeight="1">
      <c r="A17" s="866">
        <v>8</v>
      </c>
      <c r="B17" s="1186" t="s">
        <v>26</v>
      </c>
      <c r="C17" s="43" t="s">
        <v>27</v>
      </c>
      <c r="D17" s="44">
        <v>4</v>
      </c>
      <c r="E17" s="421">
        <v>0.3832036109276258</v>
      </c>
      <c r="F17" s="851">
        <v>1.9900497512437811</v>
      </c>
      <c r="G17" s="50" t="s">
        <v>447</v>
      </c>
      <c r="H17" s="43" t="s">
        <v>448</v>
      </c>
      <c r="I17" s="44">
        <v>3</v>
      </c>
      <c r="J17" s="421">
        <v>0.5547091105424315</v>
      </c>
      <c r="K17" s="851">
        <v>2.608695652173913</v>
      </c>
      <c r="L17" s="50" t="s">
        <v>26</v>
      </c>
      <c r="M17" s="43" t="s">
        <v>27</v>
      </c>
      <c r="N17" s="44">
        <v>1</v>
      </c>
      <c r="O17" s="421">
        <v>0.19880419278042574</v>
      </c>
      <c r="P17" s="421">
        <v>1.1627906976744187</v>
      </c>
    </row>
    <row r="18" spans="1:17" s="80" customFormat="1" ht="28.5" customHeight="1">
      <c r="A18" s="866">
        <v>9</v>
      </c>
      <c r="B18" s="1186" t="s">
        <v>447</v>
      </c>
      <c r="C18" s="51" t="s">
        <v>448</v>
      </c>
      <c r="D18" s="44">
        <v>4</v>
      </c>
      <c r="E18" s="421">
        <v>0.3832036109276258</v>
      </c>
      <c r="F18" s="851">
        <v>1.9900497512437811</v>
      </c>
      <c r="G18" s="50" t="s">
        <v>28</v>
      </c>
      <c r="H18" s="43" t="s">
        <v>29</v>
      </c>
      <c r="I18" s="44">
        <v>1</v>
      </c>
      <c r="J18" s="421">
        <v>0.18490303684747716</v>
      </c>
      <c r="K18" s="851">
        <v>0.8695652173913043</v>
      </c>
      <c r="L18" s="50" t="s">
        <v>447</v>
      </c>
      <c r="M18" s="43" t="s">
        <v>448</v>
      </c>
      <c r="N18" s="44">
        <v>1</v>
      </c>
      <c r="O18" s="421">
        <v>0.19880419278042574</v>
      </c>
      <c r="P18" s="421">
        <v>1.1627906976744187</v>
      </c>
      <c r="Q18" s="697"/>
    </row>
    <row r="19" spans="1:16" s="80" customFormat="1" ht="28.5" customHeight="1">
      <c r="A19" s="866">
        <v>10</v>
      </c>
      <c r="B19" s="1186" t="s">
        <v>457</v>
      </c>
      <c r="C19" s="43" t="s">
        <v>1576</v>
      </c>
      <c r="D19" s="44">
        <v>2</v>
      </c>
      <c r="E19" s="421">
        <v>0.1916018054638129</v>
      </c>
      <c r="F19" s="851">
        <v>0.9950248756218906</v>
      </c>
      <c r="G19" s="50" t="s">
        <v>40</v>
      </c>
      <c r="H19" s="43" t="s">
        <v>41</v>
      </c>
      <c r="I19" s="44">
        <v>1</v>
      </c>
      <c r="J19" s="421">
        <v>0.18490303684747716</v>
      </c>
      <c r="K19" s="851">
        <v>0.8695652173913043</v>
      </c>
      <c r="L19" s="50" t="s">
        <v>451</v>
      </c>
      <c r="M19" s="43" t="s">
        <v>452</v>
      </c>
      <c r="N19" s="44">
        <v>1</v>
      </c>
      <c r="O19" s="421">
        <v>0.19880419278042574</v>
      </c>
      <c r="P19" s="421">
        <v>1.1627906976744187</v>
      </c>
    </row>
    <row r="20" spans="1:16" s="80" customFormat="1" ht="28.5" customHeight="1">
      <c r="A20" s="48"/>
      <c r="B20" s="868"/>
      <c r="C20" s="869" t="s">
        <v>1575</v>
      </c>
      <c r="D20" s="52">
        <v>69</v>
      </c>
      <c r="E20" s="423">
        <v>6.610262288501544</v>
      </c>
      <c r="F20" s="852">
        <v>34.32835820895522</v>
      </c>
      <c r="G20" s="868"/>
      <c r="H20" s="869" t="s">
        <v>1575</v>
      </c>
      <c r="I20" s="52">
        <v>41</v>
      </c>
      <c r="J20" s="423">
        <v>7.581024510746565</v>
      </c>
      <c r="K20" s="852">
        <v>35.65217391304348</v>
      </c>
      <c r="L20" s="50"/>
      <c r="M20" s="51" t="s">
        <v>1575</v>
      </c>
      <c r="N20" s="52">
        <v>28</v>
      </c>
      <c r="O20" s="423">
        <v>5.566517397851921</v>
      </c>
      <c r="P20" s="423">
        <v>32.55813953488372</v>
      </c>
    </row>
    <row r="21" spans="1:17" s="80" customFormat="1" ht="28.5" customHeight="1">
      <c r="A21" s="54">
        <v>11</v>
      </c>
      <c r="B21" s="958" t="s">
        <v>40</v>
      </c>
      <c r="C21" s="43" t="s">
        <v>41</v>
      </c>
      <c r="D21" s="57">
        <v>1</v>
      </c>
      <c r="E21" s="421">
        <v>0.09580090273190645</v>
      </c>
      <c r="F21" s="851">
        <v>0.4975124378109453</v>
      </c>
      <c r="G21" s="958" t="s">
        <v>457</v>
      </c>
      <c r="H21" s="43" t="s">
        <v>1576</v>
      </c>
      <c r="I21" s="57">
        <v>1</v>
      </c>
      <c r="J21" s="421">
        <v>0.18490303684747716</v>
      </c>
      <c r="K21" s="851">
        <v>0.8695652173913043</v>
      </c>
      <c r="L21" s="876" t="s">
        <v>457</v>
      </c>
      <c r="M21" s="873" t="s">
        <v>1576</v>
      </c>
      <c r="N21" s="57">
        <v>1</v>
      </c>
      <c r="O21" s="421">
        <v>0.19880419278042574</v>
      </c>
      <c r="P21" s="421">
        <v>1.1627906976744187</v>
      </c>
      <c r="Q21" s="697"/>
    </row>
    <row r="22" spans="1:16" s="80" customFormat="1" ht="28.5" customHeight="1">
      <c r="A22" s="48">
        <v>12</v>
      </c>
      <c r="B22" s="1186" t="s">
        <v>451</v>
      </c>
      <c r="C22" s="43" t="s">
        <v>452</v>
      </c>
      <c r="D22" s="44">
        <v>1</v>
      </c>
      <c r="E22" s="421">
        <v>0.09580090273190645</v>
      </c>
      <c r="F22" s="851">
        <v>0.4975124378109453</v>
      </c>
      <c r="G22" s="1186"/>
      <c r="H22" s="43"/>
      <c r="I22" s="44"/>
      <c r="J22" s="421"/>
      <c r="K22" s="851"/>
      <c r="L22" s="875" t="s">
        <v>1602</v>
      </c>
      <c r="M22" s="43" t="s">
        <v>1603</v>
      </c>
      <c r="N22" s="44">
        <v>1</v>
      </c>
      <c r="O22" s="421">
        <v>0.19880419278042574</v>
      </c>
      <c r="P22" s="421">
        <v>1.1627906976744187</v>
      </c>
    </row>
    <row r="23" spans="1:17" s="80" customFormat="1" ht="28.5" customHeight="1">
      <c r="A23" s="48">
        <v>13</v>
      </c>
      <c r="B23" s="1186" t="s">
        <v>1602</v>
      </c>
      <c r="C23" s="43" t="s">
        <v>1603</v>
      </c>
      <c r="D23" s="44">
        <v>1</v>
      </c>
      <c r="E23" s="421">
        <v>0.09580090273190645</v>
      </c>
      <c r="F23" s="851">
        <v>0.4975124378109453</v>
      </c>
      <c r="G23" s="1186"/>
      <c r="H23" s="43"/>
      <c r="I23" s="44"/>
      <c r="J23" s="421"/>
      <c r="K23" s="851"/>
      <c r="L23" s="867" t="s">
        <v>1596</v>
      </c>
      <c r="M23" s="43" t="s">
        <v>1597</v>
      </c>
      <c r="N23" s="44">
        <v>1</v>
      </c>
      <c r="O23" s="421">
        <v>0.19880419278042574</v>
      </c>
      <c r="P23" s="421">
        <v>1.1627906976744187</v>
      </c>
      <c r="Q23" s="697"/>
    </row>
    <row r="24" spans="1:16" s="80" customFormat="1" ht="28.5" customHeight="1">
      <c r="A24" s="48">
        <v>14</v>
      </c>
      <c r="B24" s="1186" t="s">
        <v>1596</v>
      </c>
      <c r="C24" s="43" t="s">
        <v>1597</v>
      </c>
      <c r="D24" s="44">
        <v>1</v>
      </c>
      <c r="E24" s="421">
        <v>0.09580090273190645</v>
      </c>
      <c r="F24" s="851">
        <v>0.4975124378109453</v>
      </c>
      <c r="G24" s="1186"/>
      <c r="H24" s="43"/>
      <c r="I24" s="44"/>
      <c r="J24" s="421"/>
      <c r="K24" s="851"/>
      <c r="L24" s="867" t="s">
        <v>1587</v>
      </c>
      <c r="M24" s="43" t="s">
        <v>1588</v>
      </c>
      <c r="N24" s="44">
        <v>1</v>
      </c>
      <c r="O24" s="421">
        <v>0.19880419278042574</v>
      </c>
      <c r="P24" s="421">
        <v>1.1627906976744187</v>
      </c>
    </row>
    <row r="25" spans="1:16" s="81" customFormat="1" ht="28.5" customHeight="1">
      <c r="A25" s="60">
        <v>15</v>
      </c>
      <c r="B25" s="868" t="s">
        <v>1587</v>
      </c>
      <c r="C25" s="62" t="s">
        <v>1588</v>
      </c>
      <c r="D25" s="63">
        <v>1</v>
      </c>
      <c r="E25" s="423">
        <v>0.09580090273190645</v>
      </c>
      <c r="F25" s="852">
        <v>0.4975124378109453</v>
      </c>
      <c r="G25" s="868"/>
      <c r="H25" s="62"/>
      <c r="I25" s="65"/>
      <c r="J25" s="423"/>
      <c r="K25" s="852"/>
      <c r="L25" s="61"/>
      <c r="M25" s="62"/>
      <c r="N25" s="65"/>
      <c r="O25" s="423"/>
      <c r="P25" s="423"/>
    </row>
    <row r="26" spans="1:12" s="69" customFormat="1" ht="15.75" customHeight="1">
      <c r="A26" s="25" t="s">
        <v>1606</v>
      </c>
      <c r="B26" s="25"/>
      <c r="G26" s="68"/>
      <c r="L26" s="68"/>
    </row>
    <row r="27" spans="1:17" s="493" customFormat="1" ht="16.5">
      <c r="A27" s="697"/>
      <c r="B27" s="14"/>
      <c r="C27" s="15"/>
      <c r="D27" s="697"/>
      <c r="E27" s="697"/>
      <c r="F27" s="697"/>
      <c r="G27" s="14"/>
      <c r="H27" s="15"/>
      <c r="I27" s="697"/>
      <c r="J27" s="697"/>
      <c r="K27" s="697"/>
      <c r="L27" s="14"/>
      <c r="M27" s="15"/>
      <c r="N27" s="697"/>
      <c r="O27" s="697"/>
      <c r="P27" s="697"/>
      <c r="Q27" s="697"/>
    </row>
    <row r="28" spans="1:17" s="493" customFormat="1" ht="16.5">
      <c r="A28" s="697"/>
      <c r="B28" s="14"/>
      <c r="C28" s="15"/>
      <c r="D28" s="697"/>
      <c r="E28" s="697"/>
      <c r="F28" s="697"/>
      <c r="G28" s="14"/>
      <c r="H28" s="15"/>
      <c r="I28" s="697"/>
      <c r="J28" s="697"/>
      <c r="K28" s="697"/>
      <c r="L28" s="14"/>
      <c r="M28" s="15"/>
      <c r="N28" s="697"/>
      <c r="O28" s="697"/>
      <c r="P28" s="697"/>
      <c r="Q28" s="697"/>
    </row>
    <row r="29" spans="1:17" s="493" customFormat="1" ht="16.5">
      <c r="A29" s="697"/>
      <c r="B29" s="14"/>
      <c r="C29" s="697"/>
      <c r="D29" s="697"/>
      <c r="E29" s="697"/>
      <c r="F29" s="697"/>
      <c r="G29" s="14"/>
      <c r="H29" s="15"/>
      <c r="I29" s="697"/>
      <c r="J29" s="697"/>
      <c r="K29" s="697"/>
      <c r="L29" s="14"/>
      <c r="M29" s="15"/>
      <c r="N29" s="697"/>
      <c r="O29" s="697"/>
      <c r="P29" s="697"/>
      <c r="Q29" s="697"/>
    </row>
    <row r="30" spans="1:17" s="493" customFormat="1" ht="16.5">
      <c r="A30" s="697"/>
      <c r="B30" s="14"/>
      <c r="C30" s="697"/>
      <c r="D30" s="697"/>
      <c r="E30" s="697"/>
      <c r="F30" s="697"/>
      <c r="G30" s="14"/>
      <c r="H30" s="15"/>
      <c r="I30" s="697"/>
      <c r="J30" s="697"/>
      <c r="K30" s="697"/>
      <c r="L30" s="14"/>
      <c r="M30" s="15"/>
      <c r="N30" s="697"/>
      <c r="O30" s="697"/>
      <c r="P30" s="697"/>
      <c r="Q30" s="697"/>
    </row>
    <row r="31" spans="1:17" s="493" customFormat="1" ht="16.5">
      <c r="A31" s="697"/>
      <c r="B31" s="14"/>
      <c r="C31" s="15"/>
      <c r="D31" s="697"/>
      <c r="E31" s="697"/>
      <c r="F31" s="697"/>
      <c r="G31" s="14"/>
      <c r="H31" s="15"/>
      <c r="I31" s="697"/>
      <c r="J31" s="697"/>
      <c r="K31" s="697"/>
      <c r="L31" s="14"/>
      <c r="M31" s="15"/>
      <c r="N31" s="697"/>
      <c r="O31" s="697"/>
      <c r="P31" s="697"/>
      <c r="Q31" s="697"/>
    </row>
    <row r="32" spans="1:17" s="493" customFormat="1" ht="16.5">
      <c r="A32" s="697"/>
      <c r="B32" s="14"/>
      <c r="C32" s="15"/>
      <c r="D32" s="697"/>
      <c r="E32" s="697"/>
      <c r="F32" s="697"/>
      <c r="G32" s="14"/>
      <c r="H32" s="15"/>
      <c r="I32" s="697"/>
      <c r="J32" s="697"/>
      <c r="K32" s="697"/>
      <c r="L32" s="14"/>
      <c r="M32" s="15"/>
      <c r="N32" s="697"/>
      <c r="O32" s="697"/>
      <c r="P32" s="697"/>
      <c r="Q32" s="697"/>
    </row>
    <row r="33" spans="1:17" s="493" customFormat="1" ht="16.5">
      <c r="A33" s="697"/>
      <c r="B33" s="14"/>
      <c r="C33" s="15"/>
      <c r="D33" s="697"/>
      <c r="E33" s="697"/>
      <c r="F33" s="697"/>
      <c r="G33" s="14"/>
      <c r="H33" s="15"/>
      <c r="I33" s="697"/>
      <c r="J33" s="697"/>
      <c r="K33" s="697"/>
      <c r="L33" s="14"/>
      <c r="M33" s="15"/>
      <c r="N33" s="697"/>
      <c r="O33" s="697"/>
      <c r="P33" s="697"/>
      <c r="Q33" s="697"/>
    </row>
    <row r="34" spans="1:17" s="493" customFormat="1" ht="16.5">
      <c r="A34" s="697"/>
      <c r="B34" s="14"/>
      <c r="C34" s="15"/>
      <c r="D34" s="697"/>
      <c r="E34" s="697"/>
      <c r="F34" s="697"/>
      <c r="G34" s="14"/>
      <c r="H34" s="15"/>
      <c r="I34" s="697"/>
      <c r="J34" s="697"/>
      <c r="K34" s="697"/>
      <c r="L34" s="14"/>
      <c r="M34" s="15"/>
      <c r="N34" s="697"/>
      <c r="O34" s="697"/>
      <c r="P34" s="697"/>
      <c r="Q34" s="697"/>
    </row>
    <row r="35" spans="1:17" s="493" customFormat="1" ht="16.5">
      <c r="A35" s="697"/>
      <c r="B35" s="14"/>
      <c r="C35" s="15"/>
      <c r="D35" s="697"/>
      <c r="E35" s="697"/>
      <c r="F35" s="697"/>
      <c r="G35" s="14"/>
      <c r="H35" s="15"/>
      <c r="I35" s="697"/>
      <c r="J35" s="697"/>
      <c r="K35" s="697"/>
      <c r="L35" s="14"/>
      <c r="M35" s="15"/>
      <c r="N35" s="697"/>
      <c r="O35" s="697"/>
      <c r="P35" s="697"/>
      <c r="Q35" s="697"/>
    </row>
    <row r="36" spans="1:17" s="493" customFormat="1" ht="16.5">
      <c r="A36" s="697"/>
      <c r="B36" s="14"/>
      <c r="C36" s="15"/>
      <c r="D36" s="697"/>
      <c r="E36" s="697"/>
      <c r="F36" s="697"/>
      <c r="G36" s="14"/>
      <c r="H36" s="15"/>
      <c r="I36" s="697"/>
      <c r="J36" s="697"/>
      <c r="K36" s="697"/>
      <c r="L36" s="14"/>
      <c r="M36" s="15"/>
      <c r="N36" s="697"/>
      <c r="O36" s="697"/>
      <c r="P36" s="697"/>
      <c r="Q36" s="697"/>
    </row>
    <row r="37" spans="1:17" s="493" customFormat="1" ht="16.5">
      <c r="A37" s="697"/>
      <c r="B37" s="14"/>
      <c r="C37" s="15"/>
      <c r="D37" s="697"/>
      <c r="E37" s="697"/>
      <c r="F37" s="697"/>
      <c r="G37" s="14"/>
      <c r="H37" s="15"/>
      <c r="I37" s="697"/>
      <c r="J37" s="697"/>
      <c r="K37" s="697"/>
      <c r="L37" s="14"/>
      <c r="M37" s="15"/>
      <c r="N37" s="697"/>
      <c r="O37" s="697"/>
      <c r="P37" s="697"/>
      <c r="Q37" s="697"/>
    </row>
    <row r="38" spans="1:17" s="493" customFormat="1" ht="16.5">
      <c r="A38" s="697"/>
      <c r="B38" s="14"/>
      <c r="C38" s="15"/>
      <c r="D38" s="697"/>
      <c r="E38" s="697"/>
      <c r="F38" s="697"/>
      <c r="G38" s="14"/>
      <c r="H38" s="15"/>
      <c r="I38" s="697"/>
      <c r="J38" s="697"/>
      <c r="K38" s="697"/>
      <c r="L38" s="14"/>
      <c r="M38" s="15"/>
      <c r="N38" s="697"/>
      <c r="O38" s="697"/>
      <c r="P38" s="697"/>
      <c r="Q38" s="697"/>
    </row>
    <row r="39" spans="1:17" s="493" customFormat="1" ht="16.5">
      <c r="A39" s="697"/>
      <c r="B39" s="14"/>
      <c r="C39" s="15"/>
      <c r="D39" s="697"/>
      <c r="E39" s="697"/>
      <c r="F39" s="697"/>
      <c r="G39" s="14"/>
      <c r="H39" s="15"/>
      <c r="I39" s="697"/>
      <c r="J39" s="697"/>
      <c r="K39" s="697"/>
      <c r="L39" s="14"/>
      <c r="M39" s="15"/>
      <c r="N39" s="697"/>
      <c r="O39" s="697"/>
      <c r="P39" s="697"/>
      <c r="Q39" s="697"/>
    </row>
    <row r="40" spans="1:17" s="493" customFormat="1" ht="16.5">
      <c r="A40" s="697"/>
      <c r="B40" s="14"/>
      <c r="C40" s="15"/>
      <c r="D40" s="697"/>
      <c r="E40" s="697"/>
      <c r="F40" s="697"/>
      <c r="G40" s="14"/>
      <c r="H40" s="15"/>
      <c r="I40" s="697"/>
      <c r="J40" s="697"/>
      <c r="K40" s="697"/>
      <c r="L40" s="14"/>
      <c r="M40" s="15"/>
      <c r="N40" s="697"/>
      <c r="O40" s="697"/>
      <c r="P40" s="697"/>
      <c r="Q40" s="697"/>
    </row>
    <row r="41" spans="1:17" s="493" customFormat="1" ht="16.5">
      <c r="A41" s="697"/>
      <c r="B41" s="14"/>
      <c r="C41" s="15"/>
      <c r="D41" s="697"/>
      <c r="E41" s="697"/>
      <c r="F41" s="697"/>
      <c r="G41" s="14"/>
      <c r="H41" s="15"/>
      <c r="I41" s="697"/>
      <c r="J41" s="697"/>
      <c r="K41" s="697"/>
      <c r="L41" s="14"/>
      <c r="M41" s="15"/>
      <c r="N41" s="697"/>
      <c r="O41" s="697"/>
      <c r="P41" s="697"/>
      <c r="Q41" s="697"/>
    </row>
    <row r="42" spans="1:17" s="493" customFormat="1" ht="16.5">
      <c r="A42" s="697"/>
      <c r="B42" s="14"/>
      <c r="C42" s="15"/>
      <c r="D42" s="697"/>
      <c r="E42" s="697"/>
      <c r="F42" s="697"/>
      <c r="G42" s="14"/>
      <c r="H42" s="15"/>
      <c r="I42" s="697"/>
      <c r="J42" s="697"/>
      <c r="K42" s="697"/>
      <c r="L42" s="14"/>
      <c r="M42" s="15"/>
      <c r="N42" s="697"/>
      <c r="O42" s="697"/>
      <c r="P42" s="697"/>
      <c r="Q42" s="697"/>
    </row>
    <row r="43" spans="1:17" s="493" customFormat="1" ht="16.5">
      <c r="A43" s="697"/>
      <c r="B43" s="14"/>
      <c r="C43" s="15"/>
      <c r="D43" s="697"/>
      <c r="E43" s="697"/>
      <c r="F43" s="697"/>
      <c r="G43" s="14"/>
      <c r="H43" s="15"/>
      <c r="I43" s="697"/>
      <c r="J43" s="697"/>
      <c r="K43" s="697"/>
      <c r="L43" s="14"/>
      <c r="M43" s="15"/>
      <c r="N43" s="697"/>
      <c r="O43" s="697"/>
      <c r="P43" s="697"/>
      <c r="Q43" s="697"/>
    </row>
    <row r="44" spans="1:17" s="493" customFormat="1" ht="16.5">
      <c r="A44" s="697"/>
      <c r="B44" s="14"/>
      <c r="C44" s="15"/>
      <c r="D44" s="697"/>
      <c r="E44" s="697"/>
      <c r="F44" s="697"/>
      <c r="G44" s="14"/>
      <c r="H44" s="15"/>
      <c r="I44" s="697"/>
      <c r="J44" s="697"/>
      <c r="K44" s="697"/>
      <c r="L44" s="14"/>
      <c r="M44" s="15"/>
      <c r="N44" s="697"/>
      <c r="O44" s="697"/>
      <c r="P44" s="697"/>
      <c r="Q44" s="697"/>
    </row>
    <row r="45" spans="1:17" s="493" customFormat="1" ht="16.5">
      <c r="A45" s="697"/>
      <c r="B45" s="14"/>
      <c r="C45" s="15"/>
      <c r="D45" s="697"/>
      <c r="E45" s="697"/>
      <c r="F45" s="697"/>
      <c r="G45" s="14"/>
      <c r="H45" s="15"/>
      <c r="I45" s="697"/>
      <c r="J45" s="697"/>
      <c r="K45" s="697"/>
      <c r="L45" s="14"/>
      <c r="M45" s="15"/>
      <c r="N45" s="697"/>
      <c r="O45" s="697"/>
      <c r="P45" s="697"/>
      <c r="Q45" s="697"/>
    </row>
    <row r="46" spans="1:17" s="493" customFormat="1" ht="16.5">
      <c r="A46" s="697"/>
      <c r="B46" s="14"/>
      <c r="C46" s="15"/>
      <c r="D46" s="697"/>
      <c r="E46" s="697"/>
      <c r="F46" s="697"/>
      <c r="G46" s="14"/>
      <c r="H46" s="15"/>
      <c r="I46" s="697"/>
      <c r="J46" s="697"/>
      <c r="K46" s="697"/>
      <c r="L46" s="14"/>
      <c r="M46" s="15"/>
      <c r="N46" s="697"/>
      <c r="O46" s="697"/>
      <c r="P46" s="697"/>
      <c r="Q46" s="697"/>
    </row>
    <row r="47" spans="1:17" s="493" customFormat="1" ht="16.5">
      <c r="A47" s="697"/>
      <c r="B47" s="14"/>
      <c r="C47" s="15"/>
      <c r="D47" s="697"/>
      <c r="E47" s="697"/>
      <c r="F47" s="697"/>
      <c r="G47" s="14"/>
      <c r="H47" s="15"/>
      <c r="I47" s="697"/>
      <c r="J47" s="697"/>
      <c r="K47" s="697"/>
      <c r="L47" s="14"/>
      <c r="M47" s="15"/>
      <c r="N47" s="697"/>
      <c r="O47" s="697"/>
      <c r="P47" s="697"/>
      <c r="Q47" s="697"/>
    </row>
    <row r="48" spans="1:17" s="493" customFormat="1" ht="16.5">
      <c r="A48" s="697"/>
      <c r="B48" s="14"/>
      <c r="C48" s="15"/>
      <c r="D48" s="697"/>
      <c r="E48" s="697"/>
      <c r="F48" s="697"/>
      <c r="G48" s="14"/>
      <c r="H48" s="15"/>
      <c r="I48" s="697"/>
      <c r="J48" s="697"/>
      <c r="K48" s="697"/>
      <c r="L48" s="14"/>
      <c r="M48" s="15"/>
      <c r="N48" s="697"/>
      <c r="O48" s="697"/>
      <c r="P48" s="697"/>
      <c r="Q48" s="697"/>
    </row>
    <row r="49" spans="1:17" s="493" customFormat="1" ht="16.5">
      <c r="A49" s="697"/>
      <c r="B49" s="14"/>
      <c r="C49" s="15"/>
      <c r="D49" s="697"/>
      <c r="E49" s="697"/>
      <c r="F49" s="697"/>
      <c r="G49" s="14"/>
      <c r="H49" s="15"/>
      <c r="I49" s="697"/>
      <c r="J49" s="697"/>
      <c r="K49" s="697"/>
      <c r="L49" s="14"/>
      <c r="M49" s="15"/>
      <c r="N49" s="697"/>
      <c r="O49" s="697"/>
      <c r="P49" s="697"/>
      <c r="Q49" s="697"/>
    </row>
    <row r="50" spans="1:17" s="493" customFormat="1" ht="16.5">
      <c r="A50" s="697"/>
      <c r="B50" s="14"/>
      <c r="C50" s="15"/>
      <c r="D50" s="697"/>
      <c r="E50" s="697"/>
      <c r="F50" s="697"/>
      <c r="G50" s="14"/>
      <c r="H50" s="15"/>
      <c r="I50" s="697"/>
      <c r="J50" s="697"/>
      <c r="K50" s="697"/>
      <c r="L50" s="14"/>
      <c r="M50" s="15"/>
      <c r="N50" s="697"/>
      <c r="O50" s="697"/>
      <c r="P50" s="697"/>
      <c r="Q50" s="697"/>
    </row>
    <row r="51" spans="1:17" s="493" customFormat="1" ht="16.5">
      <c r="A51" s="697"/>
      <c r="B51" s="14"/>
      <c r="C51" s="15"/>
      <c r="D51" s="697"/>
      <c r="E51" s="697"/>
      <c r="F51" s="697"/>
      <c r="G51" s="14"/>
      <c r="H51" s="15"/>
      <c r="I51" s="697"/>
      <c r="J51" s="697"/>
      <c r="K51" s="697"/>
      <c r="L51" s="14"/>
      <c r="M51" s="15"/>
      <c r="N51" s="697"/>
      <c r="O51" s="697"/>
      <c r="P51" s="697"/>
      <c r="Q51" s="697"/>
    </row>
    <row r="52" spans="1:17" s="493" customFormat="1" ht="16.5">
      <c r="A52" s="697"/>
      <c r="B52" s="14"/>
      <c r="C52" s="15"/>
      <c r="D52" s="697"/>
      <c r="E52" s="697"/>
      <c r="F52" s="697"/>
      <c r="G52" s="14"/>
      <c r="H52" s="15"/>
      <c r="I52" s="697"/>
      <c r="J52" s="697"/>
      <c r="K52" s="697"/>
      <c r="L52" s="14"/>
      <c r="M52" s="15"/>
      <c r="N52" s="697"/>
      <c r="O52" s="697"/>
      <c r="P52" s="697"/>
      <c r="Q52" s="697"/>
    </row>
    <row r="53" spans="1:17" s="493" customFormat="1" ht="16.5">
      <c r="A53" s="697"/>
      <c r="B53" s="14"/>
      <c r="C53" s="15"/>
      <c r="D53" s="697"/>
      <c r="E53" s="697"/>
      <c r="F53" s="697"/>
      <c r="G53" s="14"/>
      <c r="H53" s="15"/>
      <c r="I53" s="697"/>
      <c r="J53" s="697"/>
      <c r="K53" s="697"/>
      <c r="L53" s="14"/>
      <c r="M53" s="15"/>
      <c r="N53" s="697"/>
      <c r="O53" s="697"/>
      <c r="P53" s="697"/>
      <c r="Q53" s="697"/>
    </row>
    <row r="54" spans="1:17" s="493" customFormat="1" ht="16.5">
      <c r="A54" s="697"/>
      <c r="B54" s="14"/>
      <c r="C54" s="15"/>
      <c r="D54" s="697"/>
      <c r="E54" s="697"/>
      <c r="F54" s="697"/>
      <c r="G54" s="14"/>
      <c r="H54" s="15"/>
      <c r="I54" s="697"/>
      <c r="J54" s="697"/>
      <c r="K54" s="697"/>
      <c r="L54" s="14"/>
      <c r="M54" s="15"/>
      <c r="N54" s="697"/>
      <c r="O54" s="697"/>
      <c r="P54" s="697"/>
      <c r="Q54" s="697"/>
    </row>
    <row r="55" spans="1:17" s="493" customFormat="1" ht="16.5">
      <c r="A55" s="697"/>
      <c r="B55" s="14"/>
      <c r="C55" s="15"/>
      <c r="D55" s="697"/>
      <c r="E55" s="697"/>
      <c r="F55" s="697"/>
      <c r="G55" s="14"/>
      <c r="H55" s="15"/>
      <c r="I55" s="697"/>
      <c r="J55" s="697"/>
      <c r="K55" s="697"/>
      <c r="L55" s="14"/>
      <c r="M55" s="15"/>
      <c r="N55" s="697"/>
      <c r="O55" s="697"/>
      <c r="P55" s="697"/>
      <c r="Q55" s="697"/>
    </row>
    <row r="56" spans="1:17" s="493" customFormat="1" ht="16.5">
      <c r="A56" s="697"/>
      <c r="B56" s="14"/>
      <c r="C56" s="15"/>
      <c r="D56" s="697"/>
      <c r="E56" s="697"/>
      <c r="F56" s="697"/>
      <c r="G56" s="14"/>
      <c r="H56" s="15"/>
      <c r="I56" s="697"/>
      <c r="J56" s="697"/>
      <c r="K56" s="697"/>
      <c r="L56" s="14"/>
      <c r="M56" s="15"/>
      <c r="N56" s="697"/>
      <c r="O56" s="697"/>
      <c r="P56" s="697"/>
      <c r="Q56" s="697"/>
    </row>
    <row r="57" spans="1:17" s="493" customFormat="1" ht="16.5">
      <c r="A57" s="697"/>
      <c r="B57" s="14"/>
      <c r="C57" s="15"/>
      <c r="D57" s="697"/>
      <c r="E57" s="697"/>
      <c r="F57" s="697"/>
      <c r="G57" s="14"/>
      <c r="H57" s="15"/>
      <c r="I57" s="697"/>
      <c r="J57" s="697"/>
      <c r="K57" s="697"/>
      <c r="L57" s="14"/>
      <c r="M57" s="15"/>
      <c r="N57" s="697"/>
      <c r="O57" s="697"/>
      <c r="P57" s="697"/>
      <c r="Q57" s="697"/>
    </row>
    <row r="58" spans="1:17" s="493" customFormat="1" ht="16.5">
      <c r="A58" s="697"/>
      <c r="B58" s="14"/>
      <c r="C58" s="15"/>
      <c r="D58" s="697"/>
      <c r="E58" s="697"/>
      <c r="F58" s="697"/>
      <c r="G58" s="14"/>
      <c r="H58" s="15"/>
      <c r="I58" s="697"/>
      <c r="J58" s="697"/>
      <c r="K58" s="697"/>
      <c r="L58" s="14"/>
      <c r="M58" s="15"/>
      <c r="N58" s="697"/>
      <c r="O58" s="697"/>
      <c r="P58" s="697"/>
      <c r="Q58" s="697"/>
    </row>
    <row r="59" spans="1:17" s="493" customFormat="1" ht="16.5">
      <c r="A59" s="697"/>
      <c r="B59" s="14"/>
      <c r="C59" s="15"/>
      <c r="D59" s="697"/>
      <c r="E59" s="697"/>
      <c r="F59" s="697"/>
      <c r="G59" s="14"/>
      <c r="H59" s="15"/>
      <c r="I59" s="697"/>
      <c r="J59" s="697"/>
      <c r="K59" s="697"/>
      <c r="L59" s="14"/>
      <c r="M59" s="15"/>
      <c r="N59" s="697"/>
      <c r="O59" s="697"/>
      <c r="P59" s="697"/>
      <c r="Q59" s="697"/>
    </row>
    <row r="60" spans="1:17" s="493" customFormat="1" ht="16.5">
      <c r="A60" s="697"/>
      <c r="B60" s="14"/>
      <c r="C60" s="15"/>
      <c r="D60" s="697"/>
      <c r="E60" s="697"/>
      <c r="F60" s="697"/>
      <c r="G60" s="14"/>
      <c r="H60" s="15"/>
      <c r="I60" s="697"/>
      <c r="J60" s="697"/>
      <c r="K60" s="697"/>
      <c r="L60" s="14"/>
      <c r="M60" s="15"/>
      <c r="N60" s="697"/>
      <c r="O60" s="697"/>
      <c r="P60" s="697"/>
      <c r="Q60" s="697"/>
    </row>
    <row r="61" spans="1:17" s="493" customFormat="1" ht="16.5">
      <c r="A61" s="697"/>
      <c r="B61" s="14"/>
      <c r="C61" s="15"/>
      <c r="D61" s="697"/>
      <c r="E61" s="697"/>
      <c r="F61" s="697"/>
      <c r="G61" s="14"/>
      <c r="H61" s="15"/>
      <c r="I61" s="697"/>
      <c r="J61" s="697"/>
      <c r="K61" s="697"/>
      <c r="L61" s="14"/>
      <c r="M61" s="15"/>
      <c r="N61" s="697"/>
      <c r="O61" s="697"/>
      <c r="P61" s="697"/>
      <c r="Q61" s="697"/>
    </row>
    <row r="62" spans="1:17" s="493" customFormat="1" ht="16.5">
      <c r="A62" s="697"/>
      <c r="B62" s="14"/>
      <c r="C62" s="15"/>
      <c r="D62" s="697"/>
      <c r="E62" s="697"/>
      <c r="F62" s="697"/>
      <c r="G62" s="14"/>
      <c r="H62" s="15"/>
      <c r="I62" s="697"/>
      <c r="J62" s="697"/>
      <c r="K62" s="697"/>
      <c r="L62" s="14"/>
      <c r="M62" s="15"/>
      <c r="N62" s="697"/>
      <c r="O62" s="697"/>
      <c r="P62" s="697"/>
      <c r="Q62" s="697"/>
    </row>
    <row r="63" spans="1:17" s="493" customFormat="1" ht="16.5">
      <c r="A63" s="697"/>
      <c r="B63" s="14"/>
      <c r="C63" s="15"/>
      <c r="D63" s="697"/>
      <c r="E63" s="697"/>
      <c r="F63" s="697"/>
      <c r="G63" s="14"/>
      <c r="H63" s="15"/>
      <c r="I63" s="697"/>
      <c r="J63" s="697"/>
      <c r="K63" s="697"/>
      <c r="L63" s="14"/>
      <c r="M63" s="15"/>
      <c r="N63" s="697"/>
      <c r="O63" s="697"/>
      <c r="P63" s="697"/>
      <c r="Q63" s="697"/>
    </row>
    <row r="64" spans="1:17" s="493" customFormat="1" ht="16.5">
      <c r="A64" s="697"/>
      <c r="B64" s="14"/>
      <c r="C64" s="15"/>
      <c r="D64" s="697"/>
      <c r="E64" s="697"/>
      <c r="F64" s="697"/>
      <c r="G64" s="14"/>
      <c r="H64" s="15"/>
      <c r="I64" s="697"/>
      <c r="J64" s="697"/>
      <c r="K64" s="697"/>
      <c r="L64" s="14"/>
      <c r="M64" s="15"/>
      <c r="N64" s="697"/>
      <c r="O64" s="697"/>
      <c r="P64" s="697"/>
      <c r="Q64" s="697"/>
    </row>
    <row r="65" spans="1:17" s="493" customFormat="1" ht="16.5">
      <c r="A65" s="697"/>
      <c r="B65" s="14"/>
      <c r="C65" s="15"/>
      <c r="D65" s="697"/>
      <c r="E65" s="697"/>
      <c r="F65" s="697"/>
      <c r="G65" s="14"/>
      <c r="H65" s="15"/>
      <c r="I65" s="697"/>
      <c r="J65" s="697"/>
      <c r="K65" s="697"/>
      <c r="L65" s="14"/>
      <c r="M65" s="15"/>
      <c r="N65" s="697"/>
      <c r="O65" s="697"/>
      <c r="P65" s="697"/>
      <c r="Q65" s="697"/>
    </row>
    <row r="66" spans="1:17" s="493" customFormat="1" ht="16.5">
      <c r="A66" s="697"/>
      <c r="B66" s="14"/>
      <c r="C66" s="15"/>
      <c r="D66" s="697"/>
      <c r="E66" s="697"/>
      <c r="F66" s="697"/>
      <c r="G66" s="14"/>
      <c r="H66" s="15"/>
      <c r="I66" s="697"/>
      <c r="J66" s="697"/>
      <c r="K66" s="697"/>
      <c r="L66" s="14"/>
      <c r="M66" s="15"/>
      <c r="N66" s="697"/>
      <c r="O66" s="697"/>
      <c r="P66" s="697"/>
      <c r="Q66" s="697"/>
    </row>
    <row r="67" spans="1:17" s="493" customFormat="1" ht="16.5">
      <c r="A67" s="697"/>
      <c r="B67" s="14"/>
      <c r="C67" s="15"/>
      <c r="D67" s="697"/>
      <c r="E67" s="697"/>
      <c r="F67" s="697"/>
      <c r="G67" s="14"/>
      <c r="H67" s="15"/>
      <c r="I67" s="697"/>
      <c r="J67" s="697"/>
      <c r="K67" s="697"/>
      <c r="L67" s="14"/>
      <c r="M67" s="15"/>
      <c r="N67" s="697"/>
      <c r="O67" s="697"/>
      <c r="P67" s="697"/>
      <c r="Q67" s="697"/>
    </row>
    <row r="68" spans="1:17" s="493" customFormat="1" ht="16.5">
      <c r="A68" s="697"/>
      <c r="B68" s="14"/>
      <c r="C68" s="15"/>
      <c r="D68" s="697"/>
      <c r="E68" s="697"/>
      <c r="F68" s="697"/>
      <c r="G68" s="14"/>
      <c r="H68" s="15"/>
      <c r="I68" s="697"/>
      <c r="J68" s="697"/>
      <c r="K68" s="697"/>
      <c r="L68" s="14"/>
      <c r="M68" s="15"/>
      <c r="N68" s="697"/>
      <c r="O68" s="697"/>
      <c r="P68" s="697"/>
      <c r="Q68" s="697"/>
    </row>
    <row r="69" spans="1:17" s="493" customFormat="1" ht="16.5">
      <c r="A69" s="697"/>
      <c r="B69" s="14"/>
      <c r="C69" s="15"/>
      <c r="D69" s="697"/>
      <c r="E69" s="697"/>
      <c r="F69" s="697"/>
      <c r="G69" s="14"/>
      <c r="H69" s="15"/>
      <c r="I69" s="697"/>
      <c r="J69" s="697"/>
      <c r="K69" s="697"/>
      <c r="L69" s="14"/>
      <c r="M69" s="15"/>
      <c r="N69" s="697"/>
      <c r="O69" s="697"/>
      <c r="P69" s="697"/>
      <c r="Q69" s="697"/>
    </row>
    <row r="70" spans="1:17" s="493" customFormat="1" ht="16.5">
      <c r="A70" s="697"/>
      <c r="B70" s="14"/>
      <c r="C70" s="15"/>
      <c r="D70" s="697"/>
      <c r="E70" s="697"/>
      <c r="F70" s="697"/>
      <c r="G70" s="14"/>
      <c r="H70" s="15"/>
      <c r="I70" s="697"/>
      <c r="J70" s="697"/>
      <c r="K70" s="697"/>
      <c r="L70" s="14"/>
      <c r="M70" s="15"/>
      <c r="N70" s="697"/>
      <c r="O70" s="697"/>
      <c r="P70" s="697"/>
      <c r="Q70" s="697"/>
    </row>
    <row r="71" spans="1:17" s="493" customFormat="1" ht="16.5">
      <c r="A71" s="697"/>
      <c r="B71" s="14"/>
      <c r="C71" s="15"/>
      <c r="D71" s="697"/>
      <c r="E71" s="697"/>
      <c r="F71" s="697"/>
      <c r="G71" s="14"/>
      <c r="H71" s="15"/>
      <c r="I71" s="697"/>
      <c r="J71" s="697"/>
      <c r="K71" s="697"/>
      <c r="L71" s="14"/>
      <c r="M71" s="15"/>
      <c r="N71" s="697"/>
      <c r="O71" s="697"/>
      <c r="P71" s="697"/>
      <c r="Q71" s="697"/>
    </row>
    <row r="72" spans="1:17" s="493" customFormat="1" ht="16.5">
      <c r="A72" s="697"/>
      <c r="B72" s="14"/>
      <c r="C72" s="15"/>
      <c r="D72" s="697"/>
      <c r="E72" s="697"/>
      <c r="F72" s="697"/>
      <c r="G72" s="14"/>
      <c r="H72" s="15"/>
      <c r="I72" s="697"/>
      <c r="J72" s="697"/>
      <c r="K72" s="697"/>
      <c r="L72" s="14"/>
      <c r="M72" s="15"/>
      <c r="N72" s="697"/>
      <c r="O72" s="697"/>
      <c r="P72" s="697"/>
      <c r="Q72" s="697"/>
    </row>
    <row r="73" spans="1:17" s="493" customFormat="1" ht="16.5">
      <c r="A73" s="697"/>
      <c r="B73" s="14"/>
      <c r="C73" s="15"/>
      <c r="D73" s="697"/>
      <c r="E73" s="697"/>
      <c r="F73" s="697"/>
      <c r="G73" s="14"/>
      <c r="H73" s="15"/>
      <c r="I73" s="697"/>
      <c r="J73" s="697"/>
      <c r="K73" s="697"/>
      <c r="L73" s="14"/>
      <c r="M73" s="15"/>
      <c r="N73" s="697"/>
      <c r="O73" s="697"/>
      <c r="P73" s="697"/>
      <c r="Q73" s="697"/>
    </row>
    <row r="74" spans="1:17" s="493" customFormat="1" ht="16.5">
      <c r="A74" s="697"/>
      <c r="B74" s="14"/>
      <c r="C74" s="15"/>
      <c r="D74" s="697"/>
      <c r="E74" s="697"/>
      <c r="F74" s="697"/>
      <c r="G74" s="14"/>
      <c r="H74" s="15"/>
      <c r="I74" s="697"/>
      <c r="J74" s="697"/>
      <c r="K74" s="697"/>
      <c r="L74" s="14"/>
      <c r="M74" s="15"/>
      <c r="N74" s="697"/>
      <c r="O74" s="697"/>
      <c r="P74" s="697"/>
      <c r="Q74" s="697"/>
    </row>
    <row r="75" spans="1:17" s="493" customFormat="1" ht="16.5">
      <c r="A75" s="697"/>
      <c r="B75" s="14"/>
      <c r="C75" s="15"/>
      <c r="D75" s="697"/>
      <c r="E75" s="697"/>
      <c r="F75" s="697"/>
      <c r="G75" s="14"/>
      <c r="H75" s="15"/>
      <c r="I75" s="697"/>
      <c r="J75" s="697"/>
      <c r="K75" s="697"/>
      <c r="L75" s="14"/>
      <c r="M75" s="15"/>
      <c r="N75" s="697"/>
      <c r="O75" s="697"/>
      <c r="P75" s="697"/>
      <c r="Q75" s="697"/>
    </row>
    <row r="76" spans="1:17" s="493" customFormat="1" ht="16.5">
      <c r="A76" s="697"/>
      <c r="B76" s="14"/>
      <c r="C76" s="15"/>
      <c r="D76" s="697"/>
      <c r="E76" s="697"/>
      <c r="F76" s="697"/>
      <c r="G76" s="14"/>
      <c r="H76" s="15"/>
      <c r="I76" s="697"/>
      <c r="J76" s="697"/>
      <c r="K76" s="697"/>
      <c r="L76" s="14"/>
      <c r="M76" s="15"/>
      <c r="N76" s="697"/>
      <c r="O76" s="697"/>
      <c r="P76" s="697"/>
      <c r="Q76" s="697"/>
    </row>
    <row r="77" spans="1:17" s="493" customFormat="1" ht="16.5">
      <c r="A77" s="697"/>
      <c r="B77" s="14"/>
      <c r="C77" s="15"/>
      <c r="D77" s="697"/>
      <c r="E77" s="697"/>
      <c r="F77" s="697"/>
      <c r="G77" s="14"/>
      <c r="H77" s="15"/>
      <c r="I77" s="697"/>
      <c r="J77" s="697"/>
      <c r="K77" s="697"/>
      <c r="L77" s="14"/>
      <c r="M77" s="15"/>
      <c r="N77" s="697"/>
      <c r="O77" s="697"/>
      <c r="P77" s="697"/>
      <c r="Q77" s="697"/>
    </row>
    <row r="78" spans="1:17" s="493" customFormat="1" ht="16.5">
      <c r="A78" s="697"/>
      <c r="B78" s="14"/>
      <c r="C78" s="15"/>
      <c r="D78" s="697"/>
      <c r="E78" s="697"/>
      <c r="F78" s="697"/>
      <c r="G78" s="14"/>
      <c r="H78" s="15"/>
      <c r="I78" s="697"/>
      <c r="J78" s="697"/>
      <c r="K78" s="697"/>
      <c r="L78" s="14"/>
      <c r="M78" s="15"/>
      <c r="N78" s="697"/>
      <c r="O78" s="697"/>
      <c r="P78" s="697"/>
      <c r="Q78" s="697"/>
    </row>
    <row r="79" spans="1:17" s="493" customFormat="1" ht="16.5">
      <c r="A79" s="697"/>
      <c r="B79" s="14"/>
      <c r="C79" s="15"/>
      <c r="D79" s="697"/>
      <c r="E79" s="697"/>
      <c r="F79" s="697"/>
      <c r="G79" s="14"/>
      <c r="H79" s="15"/>
      <c r="I79" s="697"/>
      <c r="J79" s="697"/>
      <c r="K79" s="697"/>
      <c r="L79" s="14"/>
      <c r="M79" s="15"/>
      <c r="N79" s="697"/>
      <c r="O79" s="697"/>
      <c r="P79" s="697"/>
      <c r="Q79" s="697"/>
    </row>
    <row r="80" spans="1:17" s="493" customFormat="1" ht="16.5">
      <c r="A80" s="697"/>
      <c r="B80" s="14"/>
      <c r="C80" s="15"/>
      <c r="D80" s="697"/>
      <c r="E80" s="697"/>
      <c r="F80" s="697"/>
      <c r="G80" s="14"/>
      <c r="H80" s="15"/>
      <c r="I80" s="697"/>
      <c r="J80" s="697"/>
      <c r="K80" s="697"/>
      <c r="L80" s="14"/>
      <c r="M80" s="15"/>
      <c r="N80" s="697"/>
      <c r="O80" s="697"/>
      <c r="P80" s="697"/>
      <c r="Q80" s="697"/>
    </row>
  </sheetData>
  <sheetProtection/>
  <mergeCells count="1">
    <mergeCell ref="A1:P2"/>
  </mergeCells>
  <printOptions/>
  <pageMargins left="0.7086614173228347" right="0.7086614173228347" top="0.7480314960629921" bottom="0.7480314960629921" header="0.31496062992125984" footer="0.31496062992125984"/>
  <pageSetup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P27"/>
  <sheetViews>
    <sheetView view="pageBreakPreview" zoomScaleNormal="85" zoomScaleSheetLayoutView="100" zoomScalePageLayoutView="0" workbookViewId="0" topLeftCell="A13">
      <selection activeCell="M9" sqref="M9"/>
    </sheetView>
  </sheetViews>
  <sheetFormatPr defaultColWidth="9.00390625" defaultRowHeight="16.5"/>
  <cols>
    <col min="1" max="1" width="3.00390625" style="697" customWidth="1"/>
    <col min="2" max="2" width="13.125" style="12" customWidth="1"/>
    <col min="3" max="3" width="20.75390625" style="13" customWidth="1"/>
    <col min="4" max="4" width="5.00390625" style="697" bestFit="1" customWidth="1"/>
    <col min="5" max="5" width="6.75390625" style="697" bestFit="1" customWidth="1"/>
    <col min="6" max="6" width="7.875" style="697" customWidth="1"/>
    <col min="7" max="7" width="13.125" style="14" customWidth="1"/>
    <col min="8" max="8" width="19.875" style="15" customWidth="1"/>
    <col min="9" max="9" width="5.00390625" style="697" bestFit="1" customWidth="1"/>
    <col min="10" max="10" width="6.75390625" style="697" bestFit="1" customWidth="1"/>
    <col min="11" max="11" width="7.875" style="697" customWidth="1"/>
    <col min="12" max="12" width="13.125" style="14" customWidth="1"/>
    <col min="13" max="13" width="21.625" style="15" customWidth="1"/>
    <col min="14" max="14" width="5.00390625" style="697" bestFit="1" customWidth="1"/>
    <col min="15" max="15" width="6.75390625" style="697" bestFit="1" customWidth="1"/>
    <col min="16" max="16" width="7.875" style="697" customWidth="1"/>
    <col min="17" max="16384" width="9.00390625" style="697" customWidth="1"/>
  </cols>
  <sheetData>
    <row r="1" spans="1:16" s="74" customFormat="1" ht="25.5" customHeight="1">
      <c r="A1" s="1248" t="s">
        <v>1589</v>
      </c>
      <c r="B1" s="1248"/>
      <c r="C1" s="1248"/>
      <c r="D1" s="1248"/>
      <c r="E1" s="1248"/>
      <c r="F1" s="1248"/>
      <c r="G1" s="1248"/>
      <c r="H1" s="1248"/>
      <c r="I1" s="1248"/>
      <c r="J1" s="1248"/>
      <c r="K1" s="1248"/>
      <c r="L1" s="1248"/>
      <c r="M1" s="1248"/>
      <c r="N1" s="1248"/>
      <c r="O1" s="1248"/>
      <c r="P1" s="1248"/>
    </row>
    <row r="2" spans="1:16" s="74" customFormat="1" ht="10.5" customHeight="1">
      <c r="A2" s="1248"/>
      <c r="B2" s="1248"/>
      <c r="C2" s="1248"/>
      <c r="D2" s="1248"/>
      <c r="E2" s="1248"/>
      <c r="F2" s="1248"/>
      <c r="G2" s="1248"/>
      <c r="H2" s="1248"/>
      <c r="I2" s="1248"/>
      <c r="J2" s="1248"/>
      <c r="K2" s="1248"/>
      <c r="L2" s="1248"/>
      <c r="M2" s="1248"/>
      <c r="N2" s="1248"/>
      <c r="O2" s="1248"/>
      <c r="P2" s="1248"/>
    </row>
    <row r="3" spans="1:16" s="74" customFormat="1" ht="16.5">
      <c r="A3" s="791" t="s">
        <v>1605</v>
      </c>
      <c r="B3" s="9"/>
      <c r="C3" s="10"/>
      <c r="D3" s="7"/>
      <c r="E3" s="7"/>
      <c r="F3" s="7"/>
      <c r="G3" s="9"/>
      <c r="H3" s="6"/>
      <c r="I3" s="7"/>
      <c r="J3" s="7"/>
      <c r="K3" s="7"/>
      <c r="L3" s="9"/>
      <c r="M3" s="6"/>
      <c r="N3" s="7"/>
      <c r="O3" s="7"/>
      <c r="P3" s="11"/>
    </row>
    <row r="4" ht="16.5">
      <c r="P4" s="398" t="s">
        <v>1562</v>
      </c>
    </row>
    <row r="5" spans="1:16" s="25" customFormat="1" ht="14.25">
      <c r="A5" s="16" t="s">
        <v>0</v>
      </c>
      <c r="B5" s="17"/>
      <c r="C5" s="877" t="s">
        <v>1</v>
      </c>
      <c r="D5" s="17"/>
      <c r="E5" s="18"/>
      <c r="F5" s="19"/>
      <c r="G5" s="17"/>
      <c r="H5" s="877" t="s">
        <v>2</v>
      </c>
      <c r="I5" s="17"/>
      <c r="J5" s="20"/>
      <c r="K5" s="21"/>
      <c r="L5" s="22"/>
      <c r="M5" s="877" t="s">
        <v>3</v>
      </c>
      <c r="N5" s="17"/>
      <c r="O5" s="20"/>
      <c r="P5" s="1113"/>
    </row>
    <row r="6" spans="1:16" s="25" customFormat="1" ht="14.25">
      <c r="A6" s="26"/>
      <c r="B6" s="27" t="s">
        <v>5</v>
      </c>
      <c r="C6" s="28"/>
      <c r="D6" s="16" t="s">
        <v>6</v>
      </c>
      <c r="E6" s="1114" t="s">
        <v>1563</v>
      </c>
      <c r="F6" s="16" t="s">
        <v>1564</v>
      </c>
      <c r="G6" s="27" t="s">
        <v>5</v>
      </c>
      <c r="H6" s="28"/>
      <c r="I6" s="16" t="s">
        <v>6</v>
      </c>
      <c r="J6" s="1114" t="s">
        <v>1563</v>
      </c>
      <c r="K6" s="16" t="s">
        <v>1564</v>
      </c>
      <c r="L6" s="27" t="s">
        <v>5</v>
      </c>
      <c r="M6" s="28"/>
      <c r="N6" s="16" t="s">
        <v>6</v>
      </c>
      <c r="O6" s="966" t="s">
        <v>1563</v>
      </c>
      <c r="P6" s="965" t="s">
        <v>1564</v>
      </c>
    </row>
    <row r="7" spans="1:16" s="25" customFormat="1" ht="14.25">
      <c r="A7" s="26"/>
      <c r="B7" s="30" t="s">
        <v>1565</v>
      </c>
      <c r="C7" s="31" t="s">
        <v>8</v>
      </c>
      <c r="D7" s="32"/>
      <c r="E7" s="33" t="s">
        <v>12</v>
      </c>
      <c r="F7" s="32" t="s">
        <v>1566</v>
      </c>
      <c r="G7" s="30" t="s">
        <v>1565</v>
      </c>
      <c r="H7" s="31" t="s">
        <v>8</v>
      </c>
      <c r="I7" s="32"/>
      <c r="J7" s="33" t="s">
        <v>12</v>
      </c>
      <c r="K7" s="32" t="s">
        <v>1566</v>
      </c>
      <c r="L7" s="30" t="s">
        <v>1565</v>
      </c>
      <c r="M7" s="31" t="s">
        <v>8</v>
      </c>
      <c r="N7" s="32"/>
      <c r="O7" s="33" t="s">
        <v>12</v>
      </c>
      <c r="P7" s="34" t="s">
        <v>1566</v>
      </c>
    </row>
    <row r="8" spans="1:16" s="25" customFormat="1" ht="14.25">
      <c r="A8" s="35" t="s">
        <v>9</v>
      </c>
      <c r="B8" s="36" t="s">
        <v>10</v>
      </c>
      <c r="C8" s="37"/>
      <c r="D8" s="35" t="s">
        <v>11</v>
      </c>
      <c r="E8" s="1115" t="s">
        <v>1563</v>
      </c>
      <c r="F8" s="35" t="s">
        <v>13</v>
      </c>
      <c r="G8" s="36" t="s">
        <v>10</v>
      </c>
      <c r="H8" s="37"/>
      <c r="I8" s="35" t="s">
        <v>11</v>
      </c>
      <c r="J8" s="1115" t="s">
        <v>1563</v>
      </c>
      <c r="K8" s="35" t="s">
        <v>13</v>
      </c>
      <c r="L8" s="36" t="s">
        <v>10</v>
      </c>
      <c r="M8" s="37"/>
      <c r="N8" s="35" t="s">
        <v>11</v>
      </c>
      <c r="O8" s="1115" t="s">
        <v>1563</v>
      </c>
      <c r="P8" s="36" t="s">
        <v>13</v>
      </c>
    </row>
    <row r="9" spans="1:16" s="79" customFormat="1" ht="28.5" customHeight="1">
      <c r="A9" s="41"/>
      <c r="B9" s="42" t="s">
        <v>20</v>
      </c>
      <c r="C9" s="1156" t="s">
        <v>1692</v>
      </c>
      <c r="D9" s="44">
        <v>144</v>
      </c>
      <c r="E9" s="421">
        <v>11.897537416309293</v>
      </c>
      <c r="F9" s="851">
        <v>100</v>
      </c>
      <c r="G9" s="42" t="s">
        <v>20</v>
      </c>
      <c r="H9" s="1156" t="s">
        <v>1692</v>
      </c>
      <c r="I9" s="44">
        <v>87</v>
      </c>
      <c r="J9" s="421">
        <v>13.766988186499965</v>
      </c>
      <c r="K9" s="851">
        <v>100</v>
      </c>
      <c r="L9" s="42" t="s">
        <v>20</v>
      </c>
      <c r="M9" s="1156" t="s">
        <v>1692</v>
      </c>
      <c r="N9" s="44">
        <v>57</v>
      </c>
      <c r="O9" s="421">
        <v>9.854976244320422</v>
      </c>
      <c r="P9" s="421">
        <v>100</v>
      </c>
    </row>
    <row r="10" spans="1:16" s="80" customFormat="1" ht="28.5" customHeight="1">
      <c r="A10" s="48">
        <v>1</v>
      </c>
      <c r="B10" s="50" t="s">
        <v>32</v>
      </c>
      <c r="C10" s="43" t="s">
        <v>33</v>
      </c>
      <c r="D10" s="44">
        <v>37</v>
      </c>
      <c r="E10" s="421">
        <v>3.0570061416905823</v>
      </c>
      <c r="F10" s="851">
        <v>25.694444444444443</v>
      </c>
      <c r="G10" s="50" t="s">
        <v>32</v>
      </c>
      <c r="H10" s="43" t="s">
        <v>33</v>
      </c>
      <c r="I10" s="44">
        <v>24</v>
      </c>
      <c r="J10" s="421">
        <v>3.7977898445517146</v>
      </c>
      <c r="K10" s="851">
        <v>27.586206896551722</v>
      </c>
      <c r="L10" s="50" t="s">
        <v>32</v>
      </c>
      <c r="M10" s="43" t="s">
        <v>33</v>
      </c>
      <c r="N10" s="44">
        <v>13</v>
      </c>
      <c r="O10" s="421">
        <v>2.247626160985359</v>
      </c>
      <c r="P10" s="421">
        <v>22.807017543859647</v>
      </c>
    </row>
    <row r="11" spans="1:16" s="80" customFormat="1" ht="28.5" customHeight="1">
      <c r="A11" s="48">
        <v>2</v>
      </c>
      <c r="B11" s="50" t="s">
        <v>22</v>
      </c>
      <c r="C11" s="43" t="s">
        <v>23</v>
      </c>
      <c r="D11" s="44">
        <v>28</v>
      </c>
      <c r="E11" s="421">
        <v>2.3134100531712516</v>
      </c>
      <c r="F11" s="851">
        <v>19.444444444444446</v>
      </c>
      <c r="G11" s="50" t="s">
        <v>22</v>
      </c>
      <c r="H11" s="43" t="s">
        <v>23</v>
      </c>
      <c r="I11" s="44">
        <v>18</v>
      </c>
      <c r="J11" s="421">
        <v>2.8483423834137858</v>
      </c>
      <c r="K11" s="851">
        <v>20.689655172413794</v>
      </c>
      <c r="L11" s="50" t="s">
        <v>22</v>
      </c>
      <c r="M11" s="43" t="s">
        <v>23</v>
      </c>
      <c r="N11" s="44">
        <v>10</v>
      </c>
      <c r="O11" s="421">
        <v>1.7289432007579686</v>
      </c>
      <c r="P11" s="421">
        <v>17.543859649122805</v>
      </c>
    </row>
    <row r="12" spans="1:16" s="80" customFormat="1" ht="28.5" customHeight="1">
      <c r="A12" s="48">
        <v>3</v>
      </c>
      <c r="B12" s="50" t="s">
        <v>1569</v>
      </c>
      <c r="C12" s="43" t="s">
        <v>1570</v>
      </c>
      <c r="D12" s="44">
        <v>9</v>
      </c>
      <c r="E12" s="421">
        <v>0.7435960885193308</v>
      </c>
      <c r="F12" s="851">
        <v>6.25</v>
      </c>
      <c r="G12" s="50" t="s">
        <v>26</v>
      </c>
      <c r="H12" s="43" t="s">
        <v>27</v>
      </c>
      <c r="I12" s="44">
        <v>4</v>
      </c>
      <c r="J12" s="421">
        <v>0.6329649740919524</v>
      </c>
      <c r="K12" s="851">
        <v>4.597701149425287</v>
      </c>
      <c r="L12" s="50" t="s">
        <v>1569</v>
      </c>
      <c r="M12" s="43" t="s">
        <v>1570</v>
      </c>
      <c r="N12" s="44">
        <v>5</v>
      </c>
      <c r="O12" s="421">
        <v>0.8644716003789843</v>
      </c>
      <c r="P12" s="421">
        <v>8.771929824561402</v>
      </c>
    </row>
    <row r="13" spans="1:16" s="80" customFormat="1" ht="28.5" customHeight="1">
      <c r="A13" s="48">
        <v>4</v>
      </c>
      <c r="B13" s="50" t="s">
        <v>28</v>
      </c>
      <c r="C13" s="43" t="s">
        <v>29</v>
      </c>
      <c r="D13" s="44">
        <v>6</v>
      </c>
      <c r="E13" s="421">
        <v>0.49573072567955384</v>
      </c>
      <c r="F13" s="851">
        <v>4.166666666666666</v>
      </c>
      <c r="G13" s="50" t="s">
        <v>1569</v>
      </c>
      <c r="H13" s="43" t="s">
        <v>1570</v>
      </c>
      <c r="I13" s="44">
        <v>4</v>
      </c>
      <c r="J13" s="421">
        <v>0.6329649740919524</v>
      </c>
      <c r="K13" s="851">
        <v>4.597701149425287</v>
      </c>
      <c r="L13" s="50" t="s">
        <v>28</v>
      </c>
      <c r="M13" s="43" t="s">
        <v>29</v>
      </c>
      <c r="N13" s="44">
        <v>4</v>
      </c>
      <c r="O13" s="421">
        <v>0.6915772803031875</v>
      </c>
      <c r="P13" s="421">
        <v>7.017543859649122</v>
      </c>
    </row>
    <row r="14" spans="1:16" s="80" customFormat="1" ht="28.5" customHeight="1">
      <c r="A14" s="48">
        <v>5</v>
      </c>
      <c r="B14" s="50" t="s">
        <v>1584</v>
      </c>
      <c r="C14" s="43" t="s">
        <v>1585</v>
      </c>
      <c r="D14" s="44">
        <v>6</v>
      </c>
      <c r="E14" s="421">
        <v>0.49573072567955384</v>
      </c>
      <c r="F14" s="851">
        <v>4.166666666666666</v>
      </c>
      <c r="G14" s="50" t="s">
        <v>24</v>
      </c>
      <c r="H14" s="43" t="s">
        <v>25</v>
      </c>
      <c r="I14" s="44">
        <v>3</v>
      </c>
      <c r="J14" s="421">
        <v>0.47472373056896433</v>
      </c>
      <c r="K14" s="851">
        <v>3.4482758620689653</v>
      </c>
      <c r="L14" s="50" t="s">
        <v>1584</v>
      </c>
      <c r="M14" s="43" t="s">
        <v>1585</v>
      </c>
      <c r="N14" s="44">
        <v>4</v>
      </c>
      <c r="O14" s="421">
        <v>0.6915772803031875</v>
      </c>
      <c r="P14" s="421">
        <v>7.017543859649122</v>
      </c>
    </row>
    <row r="15" spans="1:16" s="80" customFormat="1" ht="28.5" customHeight="1">
      <c r="A15" s="866">
        <v>6</v>
      </c>
      <c r="B15" s="1186" t="s">
        <v>24</v>
      </c>
      <c r="C15" s="43" t="s">
        <v>25</v>
      </c>
      <c r="D15" s="44">
        <v>5</v>
      </c>
      <c r="E15" s="421">
        <v>0.4131089380662949</v>
      </c>
      <c r="F15" s="851">
        <v>3.4722222222222223</v>
      </c>
      <c r="G15" s="50" t="s">
        <v>1573</v>
      </c>
      <c r="H15" s="43" t="s">
        <v>1574</v>
      </c>
      <c r="I15" s="44">
        <v>3</v>
      </c>
      <c r="J15" s="421">
        <v>0.47472373056896433</v>
      </c>
      <c r="K15" s="851">
        <v>3.4482758620689653</v>
      </c>
      <c r="L15" s="50" t="s">
        <v>24</v>
      </c>
      <c r="M15" s="43" t="s">
        <v>25</v>
      </c>
      <c r="N15" s="44">
        <v>2</v>
      </c>
      <c r="O15" s="421">
        <v>0.3457886401515938</v>
      </c>
      <c r="P15" s="421">
        <v>3.508771929824561</v>
      </c>
    </row>
    <row r="16" spans="1:16" s="80" customFormat="1" ht="28.5" customHeight="1">
      <c r="A16" s="866">
        <v>7</v>
      </c>
      <c r="B16" s="1186" t="s">
        <v>26</v>
      </c>
      <c r="C16" s="43" t="s">
        <v>27</v>
      </c>
      <c r="D16" s="44">
        <v>4</v>
      </c>
      <c r="E16" s="421">
        <v>0.3304871504530359</v>
      </c>
      <c r="F16" s="851">
        <v>2.7777777777777777</v>
      </c>
      <c r="G16" s="50" t="s">
        <v>28</v>
      </c>
      <c r="H16" s="43" t="s">
        <v>29</v>
      </c>
      <c r="I16" s="44">
        <v>2</v>
      </c>
      <c r="J16" s="421">
        <v>0.3164824870459762</v>
      </c>
      <c r="K16" s="851">
        <v>2.2988505747126435</v>
      </c>
      <c r="L16" s="50" t="s">
        <v>1596</v>
      </c>
      <c r="M16" s="43" t="s">
        <v>1597</v>
      </c>
      <c r="N16" s="44">
        <v>1</v>
      </c>
      <c r="O16" s="421">
        <v>0.1728943200757969</v>
      </c>
      <c r="P16" s="421">
        <v>1.7543859649122806</v>
      </c>
    </row>
    <row r="17" spans="1:16" s="80" customFormat="1" ht="28.5" customHeight="1">
      <c r="A17" s="866">
        <v>8</v>
      </c>
      <c r="B17" s="1186" t="s">
        <v>1573</v>
      </c>
      <c r="C17" s="43" t="s">
        <v>1574</v>
      </c>
      <c r="D17" s="44">
        <v>4</v>
      </c>
      <c r="E17" s="421">
        <v>0.3304871504530359</v>
      </c>
      <c r="F17" s="851">
        <v>2.7777777777777777</v>
      </c>
      <c r="G17" s="50" t="s">
        <v>447</v>
      </c>
      <c r="H17" s="43" t="s">
        <v>448</v>
      </c>
      <c r="I17" s="44">
        <v>2</v>
      </c>
      <c r="J17" s="421">
        <v>0.3164824870459762</v>
      </c>
      <c r="K17" s="851">
        <v>2.2988505747126435</v>
      </c>
      <c r="L17" s="50" t="s">
        <v>1582</v>
      </c>
      <c r="M17" s="43" t="s">
        <v>1583</v>
      </c>
      <c r="N17" s="44">
        <v>1</v>
      </c>
      <c r="O17" s="421">
        <v>0.1728943200757969</v>
      </c>
      <c r="P17" s="421">
        <v>1.7543859649122806</v>
      </c>
    </row>
    <row r="18" spans="1:16" s="80" customFormat="1" ht="28.5" customHeight="1">
      <c r="A18" s="866">
        <v>9</v>
      </c>
      <c r="B18" s="1186" t="s">
        <v>447</v>
      </c>
      <c r="C18" s="51" t="s">
        <v>448</v>
      </c>
      <c r="D18" s="44">
        <v>2</v>
      </c>
      <c r="E18" s="421">
        <v>0.16524357522651795</v>
      </c>
      <c r="F18" s="851">
        <v>1.3888888888888888</v>
      </c>
      <c r="G18" s="50" t="s">
        <v>457</v>
      </c>
      <c r="H18" s="43" t="s">
        <v>1576</v>
      </c>
      <c r="I18" s="44">
        <v>2</v>
      </c>
      <c r="J18" s="421">
        <v>0.3164824870459762</v>
      </c>
      <c r="K18" s="851">
        <v>2.2988505747126435</v>
      </c>
      <c r="L18" s="50" t="s">
        <v>1573</v>
      </c>
      <c r="M18" s="43" t="s">
        <v>1574</v>
      </c>
      <c r="N18" s="44">
        <v>1</v>
      </c>
      <c r="O18" s="421">
        <v>0.1728943200757969</v>
      </c>
      <c r="P18" s="421">
        <v>1.7543859649122806</v>
      </c>
    </row>
    <row r="19" spans="1:16" s="80" customFormat="1" ht="28.5" customHeight="1">
      <c r="A19" s="48">
        <v>10</v>
      </c>
      <c r="B19" s="50" t="s">
        <v>457</v>
      </c>
      <c r="C19" s="43" t="s">
        <v>1576</v>
      </c>
      <c r="D19" s="44">
        <v>2</v>
      </c>
      <c r="E19" s="421">
        <v>0.16524357522651795</v>
      </c>
      <c r="F19" s="851">
        <v>1.3888888888888888</v>
      </c>
      <c r="G19" s="50" t="s">
        <v>1584</v>
      </c>
      <c r="H19" s="51" t="s">
        <v>1585</v>
      </c>
      <c r="I19" s="44">
        <v>2</v>
      </c>
      <c r="J19" s="421">
        <v>0.3164824870459762</v>
      </c>
      <c r="K19" s="851">
        <v>2.2988505747126435</v>
      </c>
      <c r="L19" s="50"/>
      <c r="M19" s="43"/>
      <c r="N19" s="44"/>
      <c r="O19" s="421"/>
      <c r="P19" s="421"/>
    </row>
    <row r="20" spans="1:16" s="80" customFormat="1" ht="28.5" customHeight="1">
      <c r="A20" s="48"/>
      <c r="B20" s="868"/>
      <c r="C20" s="869" t="s">
        <v>1575</v>
      </c>
      <c r="D20" s="1187">
        <v>41</v>
      </c>
      <c r="E20" s="423">
        <v>3.3874932921436183</v>
      </c>
      <c r="F20" s="852">
        <v>28.47222222222222</v>
      </c>
      <c r="G20" s="1188"/>
      <c r="H20" s="869" t="s">
        <v>1575</v>
      </c>
      <c r="I20" s="1187">
        <v>23</v>
      </c>
      <c r="J20" s="423">
        <v>3.6395486010287263</v>
      </c>
      <c r="K20" s="852">
        <v>26.436781609195403</v>
      </c>
      <c r="L20" s="1188"/>
      <c r="M20" s="51" t="s">
        <v>1575</v>
      </c>
      <c r="N20" s="52">
        <v>16</v>
      </c>
      <c r="O20" s="423">
        <v>2.76630912121275</v>
      </c>
      <c r="P20" s="423">
        <v>28.07017543859649</v>
      </c>
    </row>
    <row r="21" spans="1:16" s="80" customFormat="1" ht="28.5" customHeight="1">
      <c r="A21" s="54">
        <v>11</v>
      </c>
      <c r="B21" s="50" t="s">
        <v>1596</v>
      </c>
      <c r="C21" s="43" t="s">
        <v>1597</v>
      </c>
      <c r="D21" s="52">
        <v>1</v>
      </c>
      <c r="E21" s="421">
        <v>0.08262178761325897</v>
      </c>
      <c r="F21" s="851">
        <v>0.6944444444444444</v>
      </c>
      <c r="G21" s="50"/>
      <c r="H21" s="43"/>
      <c r="I21" s="52"/>
      <c r="J21" s="421"/>
      <c r="K21" s="851"/>
      <c r="L21" s="875"/>
      <c r="M21" s="873"/>
      <c r="N21" s="57"/>
      <c r="O21" s="421"/>
      <c r="P21" s="421"/>
    </row>
    <row r="22" spans="1:16" s="80" customFormat="1" ht="28.5" customHeight="1">
      <c r="A22" s="48">
        <v>12</v>
      </c>
      <c r="B22" s="50" t="s">
        <v>1582</v>
      </c>
      <c r="C22" s="43" t="s">
        <v>1583</v>
      </c>
      <c r="D22" s="44">
        <v>1</v>
      </c>
      <c r="E22" s="421">
        <v>0.08262178761325897</v>
      </c>
      <c r="F22" s="851">
        <v>0.6944444444444444</v>
      </c>
      <c r="G22" s="50"/>
      <c r="H22" s="43"/>
      <c r="I22" s="44"/>
      <c r="J22" s="421"/>
      <c r="K22" s="851"/>
      <c r="L22" s="875"/>
      <c r="M22" s="43"/>
      <c r="N22" s="44"/>
      <c r="O22" s="421"/>
      <c r="P22" s="421"/>
    </row>
    <row r="23" spans="1:16" s="80" customFormat="1" ht="28.5" customHeight="1">
      <c r="A23" s="48">
        <v>13</v>
      </c>
      <c r="B23" s="50"/>
      <c r="C23" s="43"/>
      <c r="D23" s="44"/>
      <c r="E23" s="421"/>
      <c r="F23" s="851"/>
      <c r="G23" s="49"/>
      <c r="H23" s="43"/>
      <c r="I23" s="44"/>
      <c r="J23" s="421"/>
      <c r="K23" s="851"/>
      <c r="L23" s="867"/>
      <c r="M23" s="43"/>
      <c r="N23" s="44"/>
      <c r="O23" s="421"/>
      <c r="P23" s="421"/>
    </row>
    <row r="24" spans="1:16" s="80" customFormat="1" ht="28.5" customHeight="1">
      <c r="A24" s="48">
        <v>14</v>
      </c>
      <c r="B24" s="50"/>
      <c r="C24" s="43"/>
      <c r="D24" s="44"/>
      <c r="E24" s="421"/>
      <c r="F24" s="851"/>
      <c r="G24" s="768"/>
      <c r="H24" s="43"/>
      <c r="I24" s="44"/>
      <c r="J24" s="421"/>
      <c r="K24" s="851"/>
      <c r="L24" s="867"/>
      <c r="M24" s="43"/>
      <c r="N24" s="44"/>
      <c r="O24" s="421"/>
      <c r="P24" s="421"/>
    </row>
    <row r="25" spans="1:16" s="81" customFormat="1" ht="28.5" customHeight="1">
      <c r="A25" s="60">
        <v>15</v>
      </c>
      <c r="B25" s="868"/>
      <c r="C25" s="62"/>
      <c r="D25" s="63"/>
      <c r="E25" s="423"/>
      <c r="F25" s="852"/>
      <c r="G25" s="61"/>
      <c r="H25" s="62"/>
      <c r="I25" s="65"/>
      <c r="J25" s="423"/>
      <c r="K25" s="852"/>
      <c r="L25" s="61"/>
      <c r="M25" s="62"/>
      <c r="N25" s="65"/>
      <c r="O25" s="423"/>
      <c r="P25" s="423"/>
    </row>
    <row r="26" spans="1:12" s="69" customFormat="1" ht="15.75" customHeight="1">
      <c r="A26" s="25" t="s">
        <v>1598</v>
      </c>
      <c r="B26" s="25"/>
      <c r="G26" s="68"/>
      <c r="L26" s="68"/>
    </row>
    <row r="27" spans="1:16" s="493" customFormat="1" ht="16.5">
      <c r="A27" s="697"/>
      <c r="B27" s="14"/>
      <c r="C27" s="15"/>
      <c r="D27" s="697"/>
      <c r="E27" s="697"/>
      <c r="F27" s="697"/>
      <c r="G27" s="14"/>
      <c r="H27" s="15"/>
      <c r="I27" s="697"/>
      <c r="J27" s="697"/>
      <c r="K27" s="697"/>
      <c r="L27" s="14"/>
      <c r="M27" s="15"/>
      <c r="N27" s="697"/>
      <c r="O27" s="697"/>
      <c r="P27" s="697"/>
    </row>
  </sheetData>
  <sheetProtection/>
  <mergeCells count="1">
    <mergeCell ref="A1:P2"/>
  </mergeCells>
  <printOptions/>
  <pageMargins left="0.7086614173228347" right="0.7086614173228347" top="0.7480314960629921" bottom="0.7480314960629921" header="0.31496062992125984" footer="0.31496062992125984"/>
  <pageSetup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dimension ref="A1:P26"/>
  <sheetViews>
    <sheetView view="pageBreakPreview" zoomScaleSheetLayoutView="100" zoomScalePageLayoutView="0" workbookViewId="0" topLeftCell="A16">
      <selection activeCell="M9" sqref="M9"/>
    </sheetView>
  </sheetViews>
  <sheetFormatPr defaultColWidth="9.00390625" defaultRowHeight="16.5"/>
  <cols>
    <col min="1" max="1" width="3.00390625" style="697" customWidth="1"/>
    <col min="2" max="2" width="13.125" style="12" customWidth="1"/>
    <col min="3" max="3" width="19.875" style="13" customWidth="1"/>
    <col min="4" max="4" width="5.00390625" style="697" bestFit="1" customWidth="1"/>
    <col min="5" max="5" width="6.75390625" style="697" bestFit="1" customWidth="1"/>
    <col min="6" max="6" width="7.875" style="697" customWidth="1"/>
    <col min="7" max="7" width="13.125" style="14" customWidth="1"/>
    <col min="8" max="8" width="19.875" style="15" customWidth="1"/>
    <col min="9" max="9" width="5.00390625" style="697" bestFit="1" customWidth="1"/>
    <col min="10" max="10" width="6.75390625" style="697" bestFit="1" customWidth="1"/>
    <col min="11" max="11" width="7.875" style="697" customWidth="1"/>
    <col min="12" max="12" width="13.125" style="14" customWidth="1"/>
    <col min="13" max="13" width="19.875" style="15" customWidth="1"/>
    <col min="14" max="14" width="5.00390625" style="697" bestFit="1" customWidth="1"/>
    <col min="15" max="15" width="6.75390625" style="697" bestFit="1" customWidth="1"/>
    <col min="16" max="16" width="7.875" style="697" customWidth="1"/>
    <col min="17" max="16384" width="9.00390625" style="697" customWidth="1"/>
  </cols>
  <sheetData>
    <row r="1" spans="1:16" s="74" customFormat="1" ht="25.5" customHeight="1">
      <c r="A1" s="1248" t="s">
        <v>1592</v>
      </c>
      <c r="B1" s="1248"/>
      <c r="C1" s="1248"/>
      <c r="D1" s="1248"/>
      <c r="E1" s="1248"/>
      <c r="F1" s="1248"/>
      <c r="G1" s="1248"/>
      <c r="H1" s="1248"/>
      <c r="I1" s="1248"/>
      <c r="J1" s="1248"/>
      <c r="K1" s="1248"/>
      <c r="L1" s="1248"/>
      <c r="M1" s="1248"/>
      <c r="N1" s="1248"/>
      <c r="O1" s="1248"/>
      <c r="P1" s="1248"/>
    </row>
    <row r="2" spans="1:16" s="74" customFormat="1" ht="10.5" customHeight="1">
      <c r="A2" s="1248"/>
      <c r="B2" s="1248"/>
      <c r="C2" s="1248"/>
      <c r="D2" s="1248"/>
      <c r="E2" s="1248"/>
      <c r="F2" s="1248"/>
      <c r="G2" s="1248"/>
      <c r="H2" s="1248"/>
      <c r="I2" s="1248"/>
      <c r="J2" s="1248"/>
      <c r="K2" s="1248"/>
      <c r="L2" s="1248"/>
      <c r="M2" s="1248"/>
      <c r="N2" s="1248"/>
      <c r="O2" s="1248"/>
      <c r="P2" s="1248"/>
    </row>
    <row r="3" spans="1:16" s="74" customFormat="1" ht="16.5">
      <c r="A3" s="791" t="s">
        <v>1605</v>
      </c>
      <c r="B3" s="9"/>
      <c r="C3" s="10"/>
      <c r="D3" s="7"/>
      <c r="E3" s="7"/>
      <c r="F3" s="7"/>
      <c r="G3" s="9"/>
      <c r="H3" s="6"/>
      <c r="I3" s="7"/>
      <c r="J3" s="7"/>
      <c r="K3" s="7"/>
      <c r="L3" s="9"/>
      <c r="M3" s="6"/>
      <c r="N3" s="7"/>
      <c r="O3" s="7"/>
      <c r="P3" s="11"/>
    </row>
    <row r="4" ht="16.5">
      <c r="P4" s="398" t="s">
        <v>1562</v>
      </c>
    </row>
    <row r="5" spans="1:16" s="25" customFormat="1" ht="14.25">
      <c r="A5" s="16" t="s">
        <v>0</v>
      </c>
      <c r="B5" s="17"/>
      <c r="C5" s="877" t="s">
        <v>1</v>
      </c>
      <c r="D5" s="17"/>
      <c r="E5" s="18"/>
      <c r="F5" s="19"/>
      <c r="G5" s="17"/>
      <c r="H5" s="877" t="s">
        <v>2</v>
      </c>
      <c r="I5" s="17"/>
      <c r="J5" s="20"/>
      <c r="K5" s="21"/>
      <c r="L5" s="22"/>
      <c r="M5" s="877" t="s">
        <v>3</v>
      </c>
      <c r="N5" s="17"/>
      <c r="O5" s="20"/>
      <c r="P5" s="1113"/>
    </row>
    <row r="6" spans="1:16" s="25" customFormat="1" ht="14.25">
      <c r="A6" s="26"/>
      <c r="B6" s="27" t="s">
        <v>5</v>
      </c>
      <c r="C6" s="28"/>
      <c r="D6" s="16" t="s">
        <v>6</v>
      </c>
      <c r="E6" s="1114" t="s">
        <v>1563</v>
      </c>
      <c r="F6" s="16" t="s">
        <v>1564</v>
      </c>
      <c r="G6" s="27" t="s">
        <v>5</v>
      </c>
      <c r="H6" s="28"/>
      <c r="I6" s="16" t="s">
        <v>6</v>
      </c>
      <c r="J6" s="1114" t="s">
        <v>1563</v>
      </c>
      <c r="K6" s="16" t="s">
        <v>1564</v>
      </c>
      <c r="L6" s="27" t="s">
        <v>5</v>
      </c>
      <c r="M6" s="28"/>
      <c r="N6" s="16" t="s">
        <v>6</v>
      </c>
      <c r="O6" s="966" t="s">
        <v>1563</v>
      </c>
      <c r="P6" s="965" t="s">
        <v>1564</v>
      </c>
    </row>
    <row r="7" spans="1:16" s="25" customFormat="1" ht="14.25">
      <c r="A7" s="26"/>
      <c r="B7" s="30" t="s">
        <v>1565</v>
      </c>
      <c r="C7" s="31" t="s">
        <v>8</v>
      </c>
      <c r="D7" s="32"/>
      <c r="E7" s="33" t="s">
        <v>12</v>
      </c>
      <c r="F7" s="32" t="s">
        <v>1566</v>
      </c>
      <c r="G7" s="30" t="s">
        <v>1565</v>
      </c>
      <c r="H7" s="31" t="s">
        <v>8</v>
      </c>
      <c r="I7" s="32"/>
      <c r="J7" s="33" t="s">
        <v>12</v>
      </c>
      <c r="K7" s="32" t="s">
        <v>1566</v>
      </c>
      <c r="L7" s="30" t="s">
        <v>1565</v>
      </c>
      <c r="M7" s="31" t="s">
        <v>8</v>
      </c>
      <c r="N7" s="32"/>
      <c r="O7" s="33" t="s">
        <v>12</v>
      </c>
      <c r="P7" s="34" t="s">
        <v>1566</v>
      </c>
    </row>
    <row r="8" spans="1:16" s="25" customFormat="1" ht="14.25">
      <c r="A8" s="35" t="s">
        <v>9</v>
      </c>
      <c r="B8" s="36" t="s">
        <v>10</v>
      </c>
      <c r="C8" s="37"/>
      <c r="D8" s="35" t="s">
        <v>11</v>
      </c>
      <c r="E8" s="1115" t="s">
        <v>1563</v>
      </c>
      <c r="F8" s="35" t="s">
        <v>13</v>
      </c>
      <c r="G8" s="36" t="s">
        <v>10</v>
      </c>
      <c r="H8" s="37"/>
      <c r="I8" s="35" t="s">
        <v>11</v>
      </c>
      <c r="J8" s="1115" t="s">
        <v>1563</v>
      </c>
      <c r="K8" s="35" t="s">
        <v>13</v>
      </c>
      <c r="L8" s="36" t="s">
        <v>10</v>
      </c>
      <c r="M8" s="37"/>
      <c r="N8" s="35" t="s">
        <v>11</v>
      </c>
      <c r="O8" s="1115" t="s">
        <v>1563</v>
      </c>
      <c r="P8" s="36" t="s">
        <v>13</v>
      </c>
    </row>
    <row r="9" spans="1:16" s="79" customFormat="1" ht="28.5" customHeight="1">
      <c r="A9" s="41"/>
      <c r="B9" s="42" t="s">
        <v>20</v>
      </c>
      <c r="C9" s="1156" t="s">
        <v>1692</v>
      </c>
      <c r="D9" s="44">
        <v>316</v>
      </c>
      <c r="E9" s="421">
        <v>20.231568225041624</v>
      </c>
      <c r="F9" s="851">
        <v>100</v>
      </c>
      <c r="G9" s="42" t="s">
        <v>20</v>
      </c>
      <c r="H9" s="1156" t="s">
        <v>1692</v>
      </c>
      <c r="I9" s="44">
        <v>214</v>
      </c>
      <c r="J9" s="421">
        <v>26.240926034922506</v>
      </c>
      <c r="K9" s="851">
        <v>100</v>
      </c>
      <c r="L9" s="42" t="s">
        <v>20</v>
      </c>
      <c r="M9" s="1156" t="s">
        <v>1692</v>
      </c>
      <c r="N9" s="44">
        <v>102</v>
      </c>
      <c r="O9" s="421">
        <v>13.665677244838694</v>
      </c>
      <c r="P9" s="421">
        <v>100</v>
      </c>
    </row>
    <row r="10" spans="1:16" s="80" customFormat="1" ht="28.5" customHeight="1">
      <c r="A10" s="48">
        <v>1</v>
      </c>
      <c r="B10" s="50" t="s">
        <v>32</v>
      </c>
      <c r="C10" s="43" t="s">
        <v>33</v>
      </c>
      <c r="D10" s="44">
        <v>116</v>
      </c>
      <c r="E10" s="421">
        <v>7.426778209192495</v>
      </c>
      <c r="F10" s="851">
        <v>36.708860759493675</v>
      </c>
      <c r="G10" s="50" t="s">
        <v>32</v>
      </c>
      <c r="H10" s="43" t="s">
        <v>33</v>
      </c>
      <c r="I10" s="44">
        <v>91</v>
      </c>
      <c r="J10" s="421">
        <v>11.158524622326858</v>
      </c>
      <c r="K10" s="851">
        <v>42.523364485981304</v>
      </c>
      <c r="L10" s="50" t="s">
        <v>22</v>
      </c>
      <c r="M10" s="43" t="s">
        <v>23</v>
      </c>
      <c r="N10" s="44">
        <v>25</v>
      </c>
      <c r="O10" s="421">
        <v>3.349430697264386</v>
      </c>
      <c r="P10" s="421">
        <v>24.509803921568626</v>
      </c>
    </row>
    <row r="11" spans="1:16" s="80" customFormat="1" ht="28.5" customHeight="1">
      <c r="A11" s="48">
        <v>2</v>
      </c>
      <c r="B11" s="50" t="s">
        <v>22</v>
      </c>
      <c r="C11" s="43" t="s">
        <v>23</v>
      </c>
      <c r="D11" s="44">
        <v>55</v>
      </c>
      <c r="E11" s="421">
        <v>3.52131725435851</v>
      </c>
      <c r="F11" s="851">
        <v>17.405063291139243</v>
      </c>
      <c r="G11" s="50" t="s">
        <v>22</v>
      </c>
      <c r="H11" s="43" t="s">
        <v>23</v>
      </c>
      <c r="I11" s="44">
        <v>30</v>
      </c>
      <c r="J11" s="421">
        <v>3.6786344908769864</v>
      </c>
      <c r="K11" s="851">
        <v>14.018691588785046</v>
      </c>
      <c r="L11" s="50" t="s">
        <v>32</v>
      </c>
      <c r="M11" s="43" t="s">
        <v>33</v>
      </c>
      <c r="N11" s="44">
        <v>25</v>
      </c>
      <c r="O11" s="421">
        <v>3.349430697264386</v>
      </c>
      <c r="P11" s="421">
        <v>24.509803921568626</v>
      </c>
    </row>
    <row r="12" spans="1:16" s="80" customFormat="1" ht="28.5" customHeight="1">
      <c r="A12" s="48">
        <v>3</v>
      </c>
      <c r="B12" s="50" t="s">
        <v>449</v>
      </c>
      <c r="C12" s="43" t="s">
        <v>450</v>
      </c>
      <c r="D12" s="44">
        <v>29</v>
      </c>
      <c r="E12" s="421">
        <v>1.8566945522981237</v>
      </c>
      <c r="F12" s="851">
        <v>9.177215189873419</v>
      </c>
      <c r="G12" s="50" t="s">
        <v>449</v>
      </c>
      <c r="H12" s="43" t="s">
        <v>450</v>
      </c>
      <c r="I12" s="44">
        <v>22</v>
      </c>
      <c r="J12" s="421">
        <v>2.69766529330979</v>
      </c>
      <c r="K12" s="851">
        <v>10.2803738317757</v>
      </c>
      <c r="L12" s="50" t="s">
        <v>449</v>
      </c>
      <c r="M12" s="43" t="s">
        <v>450</v>
      </c>
      <c r="N12" s="44">
        <v>7</v>
      </c>
      <c r="O12" s="421">
        <v>0.9378405952340282</v>
      </c>
      <c r="P12" s="421">
        <v>6.862745098039216</v>
      </c>
    </row>
    <row r="13" spans="1:16" s="80" customFormat="1" ht="28.5" customHeight="1">
      <c r="A13" s="48">
        <v>4</v>
      </c>
      <c r="B13" s="50" t="s">
        <v>24</v>
      </c>
      <c r="C13" s="43" t="s">
        <v>25</v>
      </c>
      <c r="D13" s="44">
        <v>15</v>
      </c>
      <c r="E13" s="421">
        <v>0.9603592511886847</v>
      </c>
      <c r="F13" s="851">
        <v>4.746835443037975</v>
      </c>
      <c r="G13" s="50" t="s">
        <v>24</v>
      </c>
      <c r="H13" s="43" t="s">
        <v>25</v>
      </c>
      <c r="I13" s="44">
        <v>13</v>
      </c>
      <c r="J13" s="421">
        <v>1.5940749460466943</v>
      </c>
      <c r="K13" s="851">
        <v>6.074766355140187</v>
      </c>
      <c r="L13" s="50" t="s">
        <v>451</v>
      </c>
      <c r="M13" s="43" t="s">
        <v>452</v>
      </c>
      <c r="N13" s="44">
        <v>5</v>
      </c>
      <c r="O13" s="421">
        <v>0.6698861394528772</v>
      </c>
      <c r="P13" s="421">
        <v>4.901960784313726</v>
      </c>
    </row>
    <row r="14" spans="1:16" s="80" customFormat="1" ht="28.5" customHeight="1">
      <c r="A14" s="48">
        <v>5</v>
      </c>
      <c r="B14" s="1186" t="s">
        <v>1569</v>
      </c>
      <c r="C14" s="43" t="s">
        <v>1570</v>
      </c>
      <c r="D14" s="44">
        <v>7</v>
      </c>
      <c r="E14" s="421">
        <v>0.44816765055471947</v>
      </c>
      <c r="F14" s="851">
        <v>2.2151898734177213</v>
      </c>
      <c r="G14" s="50" t="s">
        <v>28</v>
      </c>
      <c r="H14" s="43" t="s">
        <v>29</v>
      </c>
      <c r="I14" s="44">
        <v>5</v>
      </c>
      <c r="J14" s="421">
        <v>0.6131057484794977</v>
      </c>
      <c r="K14" s="851">
        <v>2.336448598130841</v>
      </c>
      <c r="L14" s="50" t="s">
        <v>1569</v>
      </c>
      <c r="M14" s="43" t="s">
        <v>1570</v>
      </c>
      <c r="N14" s="44">
        <v>4</v>
      </c>
      <c r="O14" s="421">
        <v>0.5359089115623018</v>
      </c>
      <c r="P14" s="421">
        <v>3.9215686274509802</v>
      </c>
    </row>
    <row r="15" spans="1:16" s="80" customFormat="1" ht="28.5" customHeight="1">
      <c r="A15" s="866">
        <v>6</v>
      </c>
      <c r="B15" s="1186" t="s">
        <v>451</v>
      </c>
      <c r="C15" s="43" t="s">
        <v>452</v>
      </c>
      <c r="D15" s="44">
        <v>7</v>
      </c>
      <c r="E15" s="421">
        <v>0.44816765055471947</v>
      </c>
      <c r="F15" s="851">
        <v>2.2151898734177213</v>
      </c>
      <c r="G15" s="50" t="s">
        <v>26</v>
      </c>
      <c r="H15" s="43" t="s">
        <v>27</v>
      </c>
      <c r="I15" s="44">
        <v>3</v>
      </c>
      <c r="J15" s="421">
        <v>0.36786344908769864</v>
      </c>
      <c r="K15" s="851">
        <v>1.4018691588785046</v>
      </c>
      <c r="L15" s="50" t="s">
        <v>24</v>
      </c>
      <c r="M15" s="43" t="s">
        <v>25</v>
      </c>
      <c r="N15" s="44">
        <v>2</v>
      </c>
      <c r="O15" s="421">
        <v>0.2679544557811509</v>
      </c>
      <c r="P15" s="421">
        <v>1.9607843137254901</v>
      </c>
    </row>
    <row r="16" spans="1:16" s="80" customFormat="1" ht="28.5" customHeight="1">
      <c r="A16" s="866">
        <v>7</v>
      </c>
      <c r="B16" s="1186" t="s">
        <v>28</v>
      </c>
      <c r="C16" s="43" t="s">
        <v>29</v>
      </c>
      <c r="D16" s="44">
        <v>6</v>
      </c>
      <c r="E16" s="421">
        <v>0.38414370047547386</v>
      </c>
      <c r="F16" s="851">
        <v>1.89873417721519</v>
      </c>
      <c r="G16" s="50" t="s">
        <v>1569</v>
      </c>
      <c r="H16" s="43" t="s">
        <v>1570</v>
      </c>
      <c r="I16" s="44">
        <v>3</v>
      </c>
      <c r="J16" s="421">
        <v>0.36786344908769864</v>
      </c>
      <c r="K16" s="851">
        <v>1.4018691588785046</v>
      </c>
      <c r="L16" s="50" t="s">
        <v>34</v>
      </c>
      <c r="M16" s="43" t="s">
        <v>35</v>
      </c>
      <c r="N16" s="44">
        <v>2</v>
      </c>
      <c r="O16" s="421">
        <v>0.2679544557811509</v>
      </c>
      <c r="P16" s="421">
        <v>1.9607843137254901</v>
      </c>
    </row>
    <row r="17" spans="1:16" s="80" customFormat="1" ht="28.5" customHeight="1">
      <c r="A17" s="866">
        <v>8</v>
      </c>
      <c r="B17" s="1186" t="s">
        <v>26</v>
      </c>
      <c r="C17" s="43" t="s">
        <v>27</v>
      </c>
      <c r="D17" s="44">
        <v>3</v>
      </c>
      <c r="E17" s="421">
        <v>0.19207185023773693</v>
      </c>
      <c r="F17" s="851">
        <v>0.949367088607595</v>
      </c>
      <c r="G17" s="50" t="s">
        <v>451</v>
      </c>
      <c r="H17" s="43" t="s">
        <v>452</v>
      </c>
      <c r="I17" s="44">
        <v>2</v>
      </c>
      <c r="J17" s="421">
        <v>0.2452422993917991</v>
      </c>
      <c r="K17" s="851">
        <v>0.9345794392523363</v>
      </c>
      <c r="L17" s="50" t="s">
        <v>28</v>
      </c>
      <c r="M17" s="43" t="s">
        <v>29</v>
      </c>
      <c r="N17" s="44">
        <v>1</v>
      </c>
      <c r="O17" s="421">
        <v>0.13397722789057545</v>
      </c>
      <c r="P17" s="421">
        <v>0.9803921568627451</v>
      </c>
    </row>
    <row r="18" spans="1:16" s="80" customFormat="1" ht="28.5" customHeight="1">
      <c r="A18" s="866">
        <v>9</v>
      </c>
      <c r="B18" s="1186" t="s">
        <v>34</v>
      </c>
      <c r="C18" s="51" t="s">
        <v>35</v>
      </c>
      <c r="D18" s="44">
        <v>2</v>
      </c>
      <c r="E18" s="421">
        <v>0.1280479001584913</v>
      </c>
      <c r="F18" s="851">
        <v>0.6329113924050633</v>
      </c>
      <c r="G18" s="50" t="s">
        <v>1577</v>
      </c>
      <c r="H18" s="43" t="s">
        <v>1578</v>
      </c>
      <c r="I18" s="44">
        <v>2</v>
      </c>
      <c r="J18" s="421">
        <v>0.2452422993917991</v>
      </c>
      <c r="K18" s="851">
        <v>0.9345794392523363</v>
      </c>
      <c r="L18" s="50" t="s">
        <v>40</v>
      </c>
      <c r="M18" s="43" t="s">
        <v>41</v>
      </c>
      <c r="N18" s="44">
        <v>1</v>
      </c>
      <c r="O18" s="421">
        <v>0.13397722789057545</v>
      </c>
      <c r="P18" s="421">
        <v>0.9803921568627451</v>
      </c>
    </row>
    <row r="19" spans="1:16" s="80" customFormat="1" ht="28.5" customHeight="1">
      <c r="A19" s="48">
        <v>10</v>
      </c>
      <c r="B19" s="50" t="s">
        <v>40</v>
      </c>
      <c r="C19" s="43" t="s">
        <v>41</v>
      </c>
      <c r="D19" s="44">
        <v>2</v>
      </c>
      <c r="E19" s="421">
        <v>0.1280479001584913</v>
      </c>
      <c r="F19" s="851">
        <v>0.6329113924050633</v>
      </c>
      <c r="G19" s="50" t="s">
        <v>30</v>
      </c>
      <c r="H19" s="51" t="s">
        <v>31</v>
      </c>
      <c r="I19" s="44">
        <v>1</v>
      </c>
      <c r="J19" s="421">
        <v>0.12262114969589955</v>
      </c>
      <c r="K19" s="851">
        <v>0.46728971962616817</v>
      </c>
      <c r="L19" s="50" t="s">
        <v>457</v>
      </c>
      <c r="M19" s="43" t="s">
        <v>1576</v>
      </c>
      <c r="N19" s="44">
        <v>1</v>
      </c>
      <c r="O19" s="421">
        <v>0.13397722789057545</v>
      </c>
      <c r="P19" s="421">
        <v>0.9803921568627451</v>
      </c>
    </row>
    <row r="20" spans="1:16" s="80" customFormat="1" ht="28.5" customHeight="1">
      <c r="A20" s="48"/>
      <c r="B20" s="868"/>
      <c r="C20" s="869" t="s">
        <v>1575</v>
      </c>
      <c r="D20" s="52">
        <v>74</v>
      </c>
      <c r="E20" s="423">
        <v>4.737772305864178</v>
      </c>
      <c r="F20" s="852">
        <v>23.417721518987342</v>
      </c>
      <c r="G20" s="1186"/>
      <c r="H20" s="51" t="s">
        <v>1575</v>
      </c>
      <c r="I20" s="52">
        <v>42</v>
      </c>
      <c r="J20" s="423">
        <v>5.150088287227781</v>
      </c>
      <c r="K20" s="852">
        <v>19.626168224299064</v>
      </c>
      <c r="L20" s="868"/>
      <c r="M20" s="51" t="s">
        <v>1575</v>
      </c>
      <c r="N20" s="52">
        <v>29</v>
      </c>
      <c r="O20" s="423">
        <v>3.885339608826688</v>
      </c>
      <c r="P20" s="423">
        <v>28.431372549019606</v>
      </c>
    </row>
    <row r="21" spans="1:16" s="80" customFormat="1" ht="28.5" customHeight="1">
      <c r="A21" s="54">
        <v>11</v>
      </c>
      <c r="B21" s="958" t="s">
        <v>457</v>
      </c>
      <c r="C21" s="43" t="s">
        <v>1576</v>
      </c>
      <c r="D21" s="57">
        <v>2</v>
      </c>
      <c r="E21" s="421">
        <v>0.1280479001584913</v>
      </c>
      <c r="F21" s="845">
        <v>0.6329113924050633</v>
      </c>
      <c r="G21" s="958" t="s">
        <v>40</v>
      </c>
      <c r="H21" s="873" t="s">
        <v>41</v>
      </c>
      <c r="I21" s="57">
        <v>1</v>
      </c>
      <c r="J21" s="421">
        <v>0.12262114969589955</v>
      </c>
      <c r="K21" s="851">
        <v>0.46728971962616817</v>
      </c>
      <c r="L21" s="958" t="s">
        <v>1593</v>
      </c>
      <c r="M21" s="873" t="s">
        <v>1594</v>
      </c>
      <c r="N21" s="57">
        <v>1</v>
      </c>
      <c r="O21" s="421">
        <v>0.13397722789057545</v>
      </c>
      <c r="P21" s="421">
        <v>0.9803921568627451</v>
      </c>
    </row>
    <row r="22" spans="1:16" s="80" customFormat="1" ht="28.5" customHeight="1">
      <c r="A22" s="48">
        <v>12</v>
      </c>
      <c r="B22" s="1186" t="s">
        <v>1577</v>
      </c>
      <c r="C22" s="43" t="s">
        <v>1578</v>
      </c>
      <c r="D22" s="44">
        <v>2</v>
      </c>
      <c r="E22" s="421">
        <v>0.1280479001584913</v>
      </c>
      <c r="F22" s="845">
        <v>0.6329113924050633</v>
      </c>
      <c r="G22" s="1186" t="s">
        <v>457</v>
      </c>
      <c r="H22" s="43" t="s">
        <v>1576</v>
      </c>
      <c r="I22" s="44">
        <v>1</v>
      </c>
      <c r="J22" s="421">
        <v>0.12262114969589955</v>
      </c>
      <c r="K22" s="851">
        <v>0.46728971962616817</v>
      </c>
      <c r="L22" s="1186" t="s">
        <v>1590</v>
      </c>
      <c r="M22" s="43" t="s">
        <v>1591</v>
      </c>
      <c r="N22" s="44">
        <v>1</v>
      </c>
      <c r="O22" s="421">
        <v>0.13397722789057545</v>
      </c>
      <c r="P22" s="421">
        <v>0.9803921568627451</v>
      </c>
    </row>
    <row r="23" spans="1:16" s="80" customFormat="1" ht="28.5" customHeight="1">
      <c r="A23" s="48">
        <v>13</v>
      </c>
      <c r="B23" s="1186" t="s">
        <v>1573</v>
      </c>
      <c r="C23" s="43" t="s">
        <v>1574</v>
      </c>
      <c r="D23" s="44">
        <v>2</v>
      </c>
      <c r="E23" s="421">
        <v>0.1280479001584913</v>
      </c>
      <c r="F23" s="845">
        <v>0.6329113924050633</v>
      </c>
      <c r="G23" s="1186" t="s">
        <v>1573</v>
      </c>
      <c r="H23" s="43" t="s">
        <v>1574</v>
      </c>
      <c r="I23" s="44">
        <v>1</v>
      </c>
      <c r="J23" s="421">
        <v>0.12262114969589955</v>
      </c>
      <c r="K23" s="851">
        <v>0.46728971962616817</v>
      </c>
      <c r="L23" s="1186" t="s">
        <v>1573</v>
      </c>
      <c r="M23" s="43" t="s">
        <v>1574</v>
      </c>
      <c r="N23" s="44">
        <v>1</v>
      </c>
      <c r="O23" s="421">
        <v>0.13397722789057545</v>
      </c>
      <c r="P23" s="421">
        <v>0.9803921568627451</v>
      </c>
    </row>
    <row r="24" spans="1:16" s="80" customFormat="1" ht="28.5" customHeight="1">
      <c r="A24" s="48">
        <v>14</v>
      </c>
      <c r="B24" s="1186" t="s">
        <v>1584</v>
      </c>
      <c r="C24" s="43" t="s">
        <v>1585</v>
      </c>
      <c r="D24" s="44">
        <v>2</v>
      </c>
      <c r="E24" s="421">
        <v>0.1280479001584913</v>
      </c>
      <c r="F24" s="845">
        <v>0.6329113924050633</v>
      </c>
      <c r="G24" s="1186" t="s">
        <v>1584</v>
      </c>
      <c r="H24" s="43" t="s">
        <v>1585</v>
      </c>
      <c r="I24" s="44">
        <v>1</v>
      </c>
      <c r="J24" s="421">
        <v>0.12262114969589955</v>
      </c>
      <c r="K24" s="851">
        <v>0.46728971962616817</v>
      </c>
      <c r="L24" s="1186" t="s">
        <v>1599</v>
      </c>
      <c r="M24" s="43" t="s">
        <v>1600</v>
      </c>
      <c r="N24" s="44">
        <v>1</v>
      </c>
      <c r="O24" s="421">
        <v>0.13397722789057545</v>
      </c>
      <c r="P24" s="421">
        <v>0.9803921568627451</v>
      </c>
    </row>
    <row r="25" spans="1:16" s="81" customFormat="1" ht="28.5" customHeight="1">
      <c r="A25" s="60">
        <v>15</v>
      </c>
      <c r="B25" s="868" t="s">
        <v>30</v>
      </c>
      <c r="C25" s="62" t="s">
        <v>31</v>
      </c>
      <c r="D25" s="63">
        <v>1</v>
      </c>
      <c r="E25" s="423">
        <v>0.06402395007924565</v>
      </c>
      <c r="F25" s="850">
        <v>0.31645569620253167</v>
      </c>
      <c r="G25" s="868"/>
      <c r="H25" s="62"/>
      <c r="I25" s="65"/>
      <c r="J25" s="423"/>
      <c r="K25" s="852"/>
      <c r="L25" s="868" t="s">
        <v>1584</v>
      </c>
      <c r="M25" s="62" t="s">
        <v>1585</v>
      </c>
      <c r="N25" s="65">
        <v>1</v>
      </c>
      <c r="O25" s="423">
        <v>0.13397722789057545</v>
      </c>
      <c r="P25" s="423">
        <v>0.9803921568627451</v>
      </c>
    </row>
    <row r="26" spans="1:12" s="69" customFormat="1" ht="15.75" customHeight="1">
      <c r="A26" s="25" t="s">
        <v>1601</v>
      </c>
      <c r="B26" s="25"/>
      <c r="G26" s="68"/>
      <c r="L26" s="68"/>
    </row>
  </sheetData>
  <sheetProtection/>
  <mergeCells count="1">
    <mergeCell ref="A1:P2"/>
  </mergeCells>
  <printOptions/>
  <pageMargins left="0.7086614173228347" right="0.7086614173228347" top="0.7480314960629921" bottom="0.7480314960629921" header="0.31496062992125984" footer="0.31496062992125984"/>
  <pageSetup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dimension ref="A1:W38"/>
  <sheetViews>
    <sheetView showZeros="0" view="pageBreakPreview" zoomScaleNormal="90" zoomScaleSheetLayoutView="100" zoomScalePageLayoutView="0" workbookViewId="0" topLeftCell="A19">
      <selection activeCell="J34" sqref="J34"/>
    </sheetView>
  </sheetViews>
  <sheetFormatPr defaultColWidth="9.00390625" defaultRowHeight="16.5"/>
  <cols>
    <col min="1" max="1" width="3.375" style="496" customWidth="1"/>
    <col min="2" max="2" width="9.375" style="12" customWidth="1"/>
    <col min="3" max="3" width="18.00390625" style="496" customWidth="1"/>
    <col min="4" max="4" width="7.25390625" style="496" customWidth="1"/>
    <col min="5" max="5" width="6.25390625" style="496" customWidth="1"/>
    <col min="6" max="6" width="6.625" style="496" customWidth="1"/>
    <col min="7" max="7" width="2.375" style="621" customWidth="1"/>
    <col min="8" max="8" width="7.75390625" style="85" customWidth="1"/>
    <col min="9" max="9" width="9.375" style="12" customWidth="1"/>
    <col min="10" max="10" width="18.00390625" style="496" customWidth="1"/>
    <col min="11" max="11" width="7.125" style="80" customWidth="1"/>
    <col min="12" max="12" width="6.375" style="80" customWidth="1"/>
    <col min="13" max="13" width="6.75390625" style="80" customWidth="1"/>
    <col min="14" max="14" width="7.375" style="182" customWidth="1"/>
    <col min="15" max="15" width="9.375" style="12" customWidth="1"/>
    <col min="16" max="16" width="18.00390625" style="496" customWidth="1"/>
    <col min="17" max="17" width="7.125" style="80" customWidth="1"/>
    <col min="18" max="18" width="6.625" style="80" customWidth="1"/>
    <col min="19" max="19" width="6.375" style="80" customWidth="1"/>
    <col min="20" max="20" width="7.625" style="182" customWidth="1"/>
    <col min="21" max="21" width="9.00390625" style="496" customWidth="1"/>
    <col min="22" max="23" width="9.375" style="496" bestFit="1" customWidth="1"/>
    <col min="24" max="24" width="9.375" style="493" bestFit="1" customWidth="1"/>
    <col min="25" max="16384" width="9.00390625" style="493" customWidth="1"/>
  </cols>
  <sheetData>
    <row r="1" spans="1:23" s="8" customFormat="1" ht="25.5">
      <c r="A1" s="1248" t="s">
        <v>1611</v>
      </c>
      <c r="B1" s="1248"/>
      <c r="C1" s="1248"/>
      <c r="D1" s="1248"/>
      <c r="E1" s="1248"/>
      <c r="F1" s="1248"/>
      <c r="G1" s="1248"/>
      <c r="H1" s="1248"/>
      <c r="I1" s="1248"/>
      <c r="J1" s="1248"/>
      <c r="K1" s="1248"/>
      <c r="L1" s="1248"/>
      <c r="M1" s="1248"/>
      <c r="N1" s="1248"/>
      <c r="O1" s="1248"/>
      <c r="P1" s="1248"/>
      <c r="Q1" s="1248"/>
      <c r="R1" s="1248"/>
      <c r="S1" s="1248"/>
      <c r="T1" s="1248"/>
      <c r="U1" s="74"/>
      <c r="V1" s="74"/>
      <c r="W1" s="74"/>
    </row>
    <row r="2" spans="1:23" s="8" customFormat="1" ht="10.5" customHeight="1">
      <c r="A2" s="5"/>
      <c r="B2" s="9"/>
      <c r="C2" s="521"/>
      <c r="D2" s="521"/>
      <c r="E2" s="521"/>
      <c r="F2" s="7"/>
      <c r="G2" s="73"/>
      <c r="H2" s="83"/>
      <c r="I2" s="9"/>
      <c r="J2" s="7"/>
      <c r="K2" s="7"/>
      <c r="L2" s="7"/>
      <c r="M2" s="7"/>
      <c r="N2" s="83"/>
      <c r="O2" s="9"/>
      <c r="P2" s="7"/>
      <c r="Q2" s="7"/>
      <c r="R2" s="7"/>
      <c r="S2" s="7"/>
      <c r="T2" s="83"/>
      <c r="U2" s="74"/>
      <c r="V2" s="74"/>
      <c r="W2" s="74"/>
    </row>
    <row r="3" spans="1:19" s="74" customFormat="1" ht="16.5">
      <c r="A3" s="812"/>
      <c r="B3" s="9"/>
      <c r="C3" s="10"/>
      <c r="D3" s="7"/>
      <c r="E3" s="7"/>
      <c r="F3" s="7"/>
      <c r="G3" s="7"/>
      <c r="H3" s="7"/>
      <c r="I3" s="413"/>
      <c r="J3" s="1249" t="s">
        <v>1016</v>
      </c>
      <c r="K3" s="1249"/>
      <c r="L3" s="1249"/>
      <c r="M3" s="7"/>
      <c r="N3" s="7"/>
      <c r="O3" s="414"/>
      <c r="P3" s="7"/>
      <c r="Q3" s="7"/>
      <c r="R3" s="7"/>
      <c r="S3" s="11"/>
    </row>
    <row r="4" spans="1:23" s="8" customFormat="1" ht="16.5" customHeight="1">
      <c r="A4" s="6"/>
      <c r="B4" s="9"/>
      <c r="C4" s="521"/>
      <c r="D4" s="7"/>
      <c r="E4" s="7"/>
      <c r="F4" s="7"/>
      <c r="G4" s="73"/>
      <c r="H4" s="83"/>
      <c r="I4" s="415"/>
      <c r="J4" s="521"/>
      <c r="K4" s="7"/>
      <c r="L4" s="7"/>
      <c r="M4" s="7"/>
      <c r="N4" s="83"/>
      <c r="O4" s="9"/>
      <c r="P4" s="7"/>
      <c r="Q4" s="7"/>
      <c r="R4" s="7"/>
      <c r="S4" s="7"/>
      <c r="T4" s="398" t="s">
        <v>402</v>
      </c>
      <c r="U4" s="74"/>
      <c r="V4" s="74"/>
      <c r="W4" s="74"/>
    </row>
    <row r="5" spans="1:23" s="416" customFormat="1" ht="15" customHeight="1">
      <c r="A5" s="75" t="s">
        <v>0</v>
      </c>
      <c r="B5" s="17"/>
      <c r="C5" s="17" t="s">
        <v>14</v>
      </c>
      <c r="D5" s="17"/>
      <c r="E5" s="17"/>
      <c r="F5" s="17"/>
      <c r="G5" s="76"/>
      <c r="H5" s="84"/>
      <c r="I5" s="17"/>
      <c r="J5" s="17" t="s">
        <v>15</v>
      </c>
      <c r="K5" s="17"/>
      <c r="L5" s="17"/>
      <c r="M5" s="17"/>
      <c r="N5" s="84"/>
      <c r="O5" s="17"/>
      <c r="P5" s="17" t="s">
        <v>16</v>
      </c>
      <c r="Q5" s="17"/>
      <c r="R5" s="17"/>
      <c r="S5" s="17"/>
      <c r="T5" s="633"/>
      <c r="U5" s="13"/>
      <c r="V5" s="13"/>
      <c r="W5" s="13"/>
    </row>
    <row r="6" spans="1:23" s="416" customFormat="1" ht="15" customHeight="1">
      <c r="A6" s="26"/>
      <c r="B6" s="27" t="s">
        <v>5</v>
      </c>
      <c r="C6" s="28"/>
      <c r="D6" s="16" t="s">
        <v>17</v>
      </c>
      <c r="E6" s="1257" t="s">
        <v>217</v>
      </c>
      <c r="F6" s="1258"/>
      <c r="G6" s="634"/>
      <c r="H6" s="16" t="s">
        <v>444</v>
      </c>
      <c r="I6" s="23" t="s">
        <v>5</v>
      </c>
      <c r="J6" s="28"/>
      <c r="K6" s="16" t="s">
        <v>17</v>
      </c>
      <c r="L6" s="1245" t="s">
        <v>217</v>
      </c>
      <c r="M6" s="1246"/>
      <c r="N6" s="16" t="s">
        <v>444</v>
      </c>
      <c r="O6" s="23" t="s">
        <v>5</v>
      </c>
      <c r="P6" s="28"/>
      <c r="Q6" s="16" t="s">
        <v>17</v>
      </c>
      <c r="R6" s="1245" t="s">
        <v>217</v>
      </c>
      <c r="S6" s="1246"/>
      <c r="T6" s="16" t="s">
        <v>444</v>
      </c>
      <c r="U6" s="13"/>
      <c r="V6" s="13"/>
      <c r="W6" s="13"/>
    </row>
    <row r="7" spans="1:23" s="416" customFormat="1" ht="15" customHeight="1">
      <c r="A7" s="77"/>
      <c r="B7" s="30" t="s">
        <v>7</v>
      </c>
      <c r="C7" s="31" t="s">
        <v>18</v>
      </c>
      <c r="D7" s="78"/>
      <c r="E7" s="1243" t="s">
        <v>182</v>
      </c>
      <c r="F7" s="474" t="s">
        <v>181</v>
      </c>
      <c r="G7" s="635"/>
      <c r="H7" s="636" t="s">
        <v>389</v>
      </c>
      <c r="I7" s="30" t="s">
        <v>7</v>
      </c>
      <c r="J7" s="31" t="s">
        <v>18</v>
      </c>
      <c r="K7" s="78"/>
      <c r="L7" s="1243" t="s">
        <v>182</v>
      </c>
      <c r="M7" s="33" t="s">
        <v>181</v>
      </c>
      <c r="N7" s="636" t="s">
        <v>389</v>
      </c>
      <c r="O7" s="30" t="s">
        <v>7</v>
      </c>
      <c r="P7" s="31" t="s">
        <v>18</v>
      </c>
      <c r="Q7" s="78"/>
      <c r="R7" s="1243" t="s">
        <v>182</v>
      </c>
      <c r="S7" s="33" t="s">
        <v>181</v>
      </c>
      <c r="T7" s="637" t="s">
        <v>389</v>
      </c>
      <c r="U7" s="13"/>
      <c r="V7" s="13"/>
      <c r="W7" s="13"/>
    </row>
    <row r="8" spans="1:23" s="416" customFormat="1" ht="15" customHeight="1">
      <c r="A8" s="638" t="s">
        <v>9</v>
      </c>
      <c r="B8" s="36" t="s">
        <v>10</v>
      </c>
      <c r="C8" s="37"/>
      <c r="D8" s="35" t="s">
        <v>19</v>
      </c>
      <c r="E8" s="1244"/>
      <c r="F8" s="475" t="s">
        <v>182</v>
      </c>
      <c r="G8" s="639"/>
      <c r="H8" s="640" t="s">
        <v>13</v>
      </c>
      <c r="I8" s="36" t="s">
        <v>10</v>
      </c>
      <c r="J8" s="37"/>
      <c r="K8" s="35" t="s">
        <v>19</v>
      </c>
      <c r="L8" s="1244"/>
      <c r="M8" s="38" t="s">
        <v>182</v>
      </c>
      <c r="N8" s="640" t="s">
        <v>13</v>
      </c>
      <c r="O8" s="36" t="s">
        <v>10</v>
      </c>
      <c r="P8" s="37"/>
      <c r="Q8" s="35" t="s">
        <v>19</v>
      </c>
      <c r="R8" s="1244"/>
      <c r="S8" s="38" t="s">
        <v>182</v>
      </c>
      <c r="T8" s="641" t="s">
        <v>13</v>
      </c>
      <c r="U8" s="13"/>
      <c r="V8" s="13"/>
      <c r="W8" s="13"/>
    </row>
    <row r="9" spans="1:20" s="80" customFormat="1" ht="24" customHeight="1">
      <c r="A9" s="41"/>
      <c r="B9" s="763" t="s">
        <v>955</v>
      </c>
      <c r="C9" s="598" t="s">
        <v>956</v>
      </c>
      <c r="D9" s="599">
        <v>47760</v>
      </c>
      <c r="E9" s="600">
        <v>203.0962</v>
      </c>
      <c r="F9" s="601">
        <v>126.757</v>
      </c>
      <c r="G9" s="602" t="s">
        <v>459</v>
      </c>
      <c r="H9" s="603">
        <v>100</v>
      </c>
      <c r="I9" s="763" t="s">
        <v>957</v>
      </c>
      <c r="J9" s="598" t="s">
        <v>956</v>
      </c>
      <c r="K9" s="599">
        <v>29215</v>
      </c>
      <c r="L9" s="600">
        <v>249.3671</v>
      </c>
      <c r="M9" s="601">
        <v>164.6428</v>
      </c>
      <c r="N9" s="604">
        <v>100</v>
      </c>
      <c r="O9" s="763" t="s">
        <v>989</v>
      </c>
      <c r="P9" s="598" t="s">
        <v>990</v>
      </c>
      <c r="Q9" s="599">
        <v>18545</v>
      </c>
      <c r="R9" s="600">
        <v>157.1572</v>
      </c>
      <c r="S9" s="601">
        <v>92.84513</v>
      </c>
      <c r="T9" s="604">
        <v>100</v>
      </c>
    </row>
    <row r="10" spans="1:20" s="80" customFormat="1" ht="24" customHeight="1">
      <c r="A10" s="48">
        <v>1</v>
      </c>
      <c r="B10" s="763" t="s">
        <v>553</v>
      </c>
      <c r="C10" s="598" t="s">
        <v>554</v>
      </c>
      <c r="D10" s="599">
        <v>9372</v>
      </c>
      <c r="E10" s="600">
        <v>39.85381</v>
      </c>
      <c r="F10" s="601">
        <v>24.35177</v>
      </c>
      <c r="G10" s="602" t="s">
        <v>459</v>
      </c>
      <c r="H10" s="603">
        <v>19.62312</v>
      </c>
      <c r="I10" s="763" t="s">
        <v>958</v>
      </c>
      <c r="J10" s="598" t="s">
        <v>959</v>
      </c>
      <c r="K10" s="599">
        <v>5961</v>
      </c>
      <c r="L10" s="600">
        <v>50.88062</v>
      </c>
      <c r="M10" s="601">
        <v>33.15974</v>
      </c>
      <c r="N10" s="604">
        <v>20.4039</v>
      </c>
      <c r="O10" s="763" t="s">
        <v>991</v>
      </c>
      <c r="P10" s="598" t="s">
        <v>992</v>
      </c>
      <c r="Q10" s="599">
        <v>3411</v>
      </c>
      <c r="R10" s="600">
        <v>28.90608</v>
      </c>
      <c r="S10" s="601">
        <v>16.72444</v>
      </c>
      <c r="T10" s="604">
        <v>18.3931</v>
      </c>
    </row>
    <row r="11" spans="1:20" s="80" customFormat="1" ht="24" customHeight="1">
      <c r="A11" s="48">
        <v>2</v>
      </c>
      <c r="B11" s="763" t="s">
        <v>555</v>
      </c>
      <c r="C11" s="598" t="s">
        <v>556</v>
      </c>
      <c r="D11" s="599">
        <v>8353</v>
      </c>
      <c r="E11" s="600">
        <v>35.52058</v>
      </c>
      <c r="F11" s="601">
        <v>22.22337</v>
      </c>
      <c r="G11" s="602" t="s">
        <v>459</v>
      </c>
      <c r="H11" s="603">
        <v>17.48953</v>
      </c>
      <c r="I11" s="763" t="s">
        <v>960</v>
      </c>
      <c r="J11" s="598" t="s">
        <v>961</v>
      </c>
      <c r="K11" s="599">
        <v>5619</v>
      </c>
      <c r="L11" s="600">
        <v>47.96145</v>
      </c>
      <c r="M11" s="601">
        <v>32.07035</v>
      </c>
      <c r="N11" s="604">
        <v>19.23327</v>
      </c>
      <c r="O11" s="763" t="s">
        <v>993</v>
      </c>
      <c r="P11" s="598" t="s">
        <v>994</v>
      </c>
      <c r="Q11" s="599">
        <v>2734</v>
      </c>
      <c r="R11" s="600">
        <v>23.16893</v>
      </c>
      <c r="S11" s="601">
        <v>13.17433</v>
      </c>
      <c r="T11" s="604">
        <v>14.74252</v>
      </c>
    </row>
    <row r="12" spans="1:20" s="80" customFormat="1" ht="24" customHeight="1">
      <c r="A12" s="48">
        <v>3</v>
      </c>
      <c r="B12" s="764" t="s">
        <v>557</v>
      </c>
      <c r="C12" s="598" t="s">
        <v>558</v>
      </c>
      <c r="D12" s="599">
        <v>5722</v>
      </c>
      <c r="E12" s="600">
        <v>24.33243</v>
      </c>
      <c r="F12" s="601">
        <v>14.641</v>
      </c>
      <c r="G12" s="602" t="s">
        <v>459</v>
      </c>
      <c r="H12" s="603">
        <v>11.98074</v>
      </c>
      <c r="I12" s="764" t="s">
        <v>962</v>
      </c>
      <c r="J12" s="598" t="s">
        <v>963</v>
      </c>
      <c r="K12" s="599">
        <v>3288</v>
      </c>
      <c r="L12" s="600">
        <v>28.065</v>
      </c>
      <c r="M12" s="601">
        <v>18.09479</v>
      </c>
      <c r="N12" s="604">
        <v>11.25449</v>
      </c>
      <c r="O12" s="764" t="s">
        <v>995</v>
      </c>
      <c r="P12" s="598" t="s">
        <v>996</v>
      </c>
      <c r="Q12" s="599">
        <v>2434</v>
      </c>
      <c r="R12" s="600">
        <v>20.62662</v>
      </c>
      <c r="S12" s="601">
        <v>11.58665</v>
      </c>
      <c r="T12" s="604">
        <v>13.12483</v>
      </c>
    </row>
    <row r="13" spans="1:22" s="80" customFormat="1" ht="36" customHeight="1">
      <c r="A13" s="48">
        <v>4</v>
      </c>
      <c r="B13" s="764" t="s">
        <v>559</v>
      </c>
      <c r="C13" s="598" t="s">
        <v>560</v>
      </c>
      <c r="D13" s="599">
        <v>2176</v>
      </c>
      <c r="E13" s="600">
        <v>18.44023</v>
      </c>
      <c r="F13" s="601">
        <v>11.80897</v>
      </c>
      <c r="G13" s="602" t="s">
        <v>248</v>
      </c>
      <c r="H13" s="603">
        <v>4.556114</v>
      </c>
      <c r="I13" s="764" t="s">
        <v>964</v>
      </c>
      <c r="J13" s="598" t="s">
        <v>965</v>
      </c>
      <c r="K13" s="599">
        <v>2700</v>
      </c>
      <c r="L13" s="600">
        <v>23.04608</v>
      </c>
      <c r="M13" s="601">
        <v>15.86469</v>
      </c>
      <c r="N13" s="604">
        <v>9.241828</v>
      </c>
      <c r="O13" s="764" t="s">
        <v>997</v>
      </c>
      <c r="P13" s="598" t="s">
        <v>998</v>
      </c>
      <c r="Q13" s="599">
        <v>2176</v>
      </c>
      <c r="R13" s="600">
        <v>18.44023</v>
      </c>
      <c r="S13" s="601">
        <v>11.80897</v>
      </c>
      <c r="T13" s="604">
        <v>11.73362</v>
      </c>
      <c r="U13" s="496"/>
      <c r="V13" s="493"/>
    </row>
    <row r="14" spans="1:20" s="80" customFormat="1" ht="36" customHeight="1">
      <c r="A14" s="48">
        <v>5</v>
      </c>
      <c r="B14" s="764" t="s">
        <v>561</v>
      </c>
      <c r="C14" s="598" t="s">
        <v>562</v>
      </c>
      <c r="D14" s="599">
        <v>2936</v>
      </c>
      <c r="E14" s="600">
        <v>12.48515</v>
      </c>
      <c r="F14" s="601">
        <v>8.286291</v>
      </c>
      <c r="G14" s="602" t="s">
        <v>459</v>
      </c>
      <c r="H14" s="603">
        <v>6.147404</v>
      </c>
      <c r="I14" s="764" t="s">
        <v>966</v>
      </c>
      <c r="J14" s="598" t="s">
        <v>967</v>
      </c>
      <c r="K14" s="599">
        <v>1620</v>
      </c>
      <c r="L14" s="600">
        <v>13.82765</v>
      </c>
      <c r="M14" s="601">
        <v>9.349307</v>
      </c>
      <c r="N14" s="604">
        <v>5.545097</v>
      </c>
      <c r="O14" s="764" t="s">
        <v>999</v>
      </c>
      <c r="P14" s="598" t="s">
        <v>1000</v>
      </c>
      <c r="Q14" s="599">
        <v>894</v>
      </c>
      <c r="R14" s="600">
        <v>7.576087</v>
      </c>
      <c r="S14" s="601">
        <v>4.269571</v>
      </c>
      <c r="T14" s="604">
        <v>4.820706</v>
      </c>
    </row>
    <row r="15" spans="1:20" s="80" customFormat="1" ht="24" customHeight="1">
      <c r="A15" s="48">
        <v>6</v>
      </c>
      <c r="B15" s="764" t="s">
        <v>563</v>
      </c>
      <c r="C15" s="598" t="s">
        <v>564</v>
      </c>
      <c r="D15" s="599">
        <v>1347</v>
      </c>
      <c r="E15" s="600">
        <v>11.49743</v>
      </c>
      <c r="F15" s="601">
        <v>6.793138</v>
      </c>
      <c r="G15" s="602" t="s">
        <v>246</v>
      </c>
      <c r="H15" s="603">
        <v>2.820352</v>
      </c>
      <c r="I15" s="764" t="s">
        <v>968</v>
      </c>
      <c r="J15" s="598" t="s">
        <v>969</v>
      </c>
      <c r="K15" s="599">
        <v>1421</v>
      </c>
      <c r="L15" s="600">
        <v>12.12907</v>
      </c>
      <c r="M15" s="601">
        <v>7.632102</v>
      </c>
      <c r="N15" s="604">
        <v>4.86394</v>
      </c>
      <c r="O15" s="764" t="s">
        <v>1001</v>
      </c>
      <c r="P15" s="598" t="s">
        <v>1002</v>
      </c>
      <c r="Q15" s="599">
        <v>889</v>
      </c>
      <c r="R15" s="600">
        <v>7.533715</v>
      </c>
      <c r="S15" s="601">
        <v>4.326496</v>
      </c>
      <c r="T15" s="604">
        <v>4.793745</v>
      </c>
    </row>
    <row r="16" spans="1:20" s="80" customFormat="1" ht="24" customHeight="1">
      <c r="A16" s="48">
        <v>7</v>
      </c>
      <c r="B16" s="764" t="s">
        <v>565</v>
      </c>
      <c r="C16" s="598" t="s">
        <v>566</v>
      </c>
      <c r="D16" s="599">
        <v>2315</v>
      </c>
      <c r="E16" s="600">
        <v>9.844384</v>
      </c>
      <c r="F16" s="601">
        <v>5.837363</v>
      </c>
      <c r="G16" s="602" t="s">
        <v>459</v>
      </c>
      <c r="H16" s="603">
        <v>4.847152</v>
      </c>
      <c r="I16" s="764" t="s">
        <v>970</v>
      </c>
      <c r="J16" s="598" t="s">
        <v>971</v>
      </c>
      <c r="K16" s="599">
        <v>1347</v>
      </c>
      <c r="L16" s="600">
        <v>11.49743</v>
      </c>
      <c r="M16" s="601">
        <v>6.793138</v>
      </c>
      <c r="N16" s="604">
        <v>4.610645</v>
      </c>
      <c r="O16" s="764" t="s">
        <v>1003</v>
      </c>
      <c r="P16" s="598" t="s">
        <v>1004</v>
      </c>
      <c r="Q16" s="599">
        <v>656</v>
      </c>
      <c r="R16" s="600">
        <v>5.559187</v>
      </c>
      <c r="S16" s="601">
        <v>3.560578</v>
      </c>
      <c r="T16" s="604">
        <v>3.537342</v>
      </c>
    </row>
    <row r="17" spans="1:20" s="80" customFormat="1" ht="24" customHeight="1">
      <c r="A17" s="48">
        <v>8</v>
      </c>
      <c r="B17" s="764" t="s">
        <v>567</v>
      </c>
      <c r="C17" s="598" t="s">
        <v>568</v>
      </c>
      <c r="D17" s="599">
        <v>1996</v>
      </c>
      <c r="E17" s="600">
        <v>8.487858</v>
      </c>
      <c r="F17" s="601">
        <v>5.263176</v>
      </c>
      <c r="G17" s="602" t="s">
        <v>459</v>
      </c>
      <c r="H17" s="603">
        <v>4.179229</v>
      </c>
      <c r="I17" s="764" t="s">
        <v>972</v>
      </c>
      <c r="J17" s="598" t="s">
        <v>973</v>
      </c>
      <c r="K17" s="599">
        <v>1107</v>
      </c>
      <c r="L17" s="600">
        <v>9.448893</v>
      </c>
      <c r="M17" s="601">
        <v>6.26778</v>
      </c>
      <c r="N17" s="604">
        <v>3.78915</v>
      </c>
      <c r="O17" s="764" t="s">
        <v>1005</v>
      </c>
      <c r="P17" s="598" t="s">
        <v>1006</v>
      </c>
      <c r="Q17" s="599">
        <v>634</v>
      </c>
      <c r="R17" s="600">
        <v>5.372751</v>
      </c>
      <c r="S17" s="601">
        <v>3.300396</v>
      </c>
      <c r="T17" s="604">
        <v>3.418711</v>
      </c>
    </row>
    <row r="18" spans="1:21" s="80" customFormat="1" ht="24" customHeight="1">
      <c r="A18" s="48">
        <v>9</v>
      </c>
      <c r="B18" s="764" t="s">
        <v>569</v>
      </c>
      <c r="C18" s="598" t="s">
        <v>570</v>
      </c>
      <c r="D18" s="599">
        <v>1731</v>
      </c>
      <c r="E18" s="600">
        <v>7.360963</v>
      </c>
      <c r="F18" s="601">
        <v>4.79868</v>
      </c>
      <c r="G18" s="602" t="s">
        <v>459</v>
      </c>
      <c r="H18" s="603">
        <v>3.624372</v>
      </c>
      <c r="I18" s="764" t="s">
        <v>974</v>
      </c>
      <c r="J18" s="598" t="s">
        <v>975</v>
      </c>
      <c r="K18" s="599">
        <v>691</v>
      </c>
      <c r="L18" s="600">
        <v>5.898089</v>
      </c>
      <c r="M18" s="601">
        <v>3.866384</v>
      </c>
      <c r="N18" s="604">
        <v>2.365223</v>
      </c>
      <c r="O18" s="764" t="s">
        <v>1007</v>
      </c>
      <c r="P18" s="598" t="s">
        <v>1008</v>
      </c>
      <c r="Q18" s="599">
        <v>480</v>
      </c>
      <c r="R18" s="600">
        <v>4.067698</v>
      </c>
      <c r="S18" s="601">
        <v>2.388214</v>
      </c>
      <c r="T18" s="604">
        <v>2.588299</v>
      </c>
      <c r="U18" s="496"/>
    </row>
    <row r="19" spans="1:20" s="80" customFormat="1" ht="24" customHeight="1">
      <c r="A19" s="48">
        <v>10</v>
      </c>
      <c r="B19" s="764" t="s">
        <v>571</v>
      </c>
      <c r="C19" s="598" t="s">
        <v>572</v>
      </c>
      <c r="D19" s="599">
        <v>656</v>
      </c>
      <c r="E19" s="600">
        <v>5.559187</v>
      </c>
      <c r="F19" s="601">
        <v>3.560578</v>
      </c>
      <c r="G19" s="602" t="s">
        <v>248</v>
      </c>
      <c r="H19" s="603">
        <v>1.373534</v>
      </c>
      <c r="I19" s="764" t="s">
        <v>976</v>
      </c>
      <c r="J19" s="598" t="s">
        <v>977</v>
      </c>
      <c r="K19" s="599">
        <v>625</v>
      </c>
      <c r="L19" s="600">
        <v>5.334741</v>
      </c>
      <c r="M19" s="601">
        <v>3.737984</v>
      </c>
      <c r="N19" s="604">
        <v>2.139312</v>
      </c>
      <c r="O19" s="764" t="s">
        <v>1009</v>
      </c>
      <c r="P19" s="598" t="s">
        <v>1010</v>
      </c>
      <c r="Q19" s="599">
        <v>469</v>
      </c>
      <c r="R19" s="600">
        <v>3.97448</v>
      </c>
      <c r="S19" s="601">
        <v>2.698575</v>
      </c>
      <c r="T19" s="604">
        <v>2.528984</v>
      </c>
    </row>
    <row r="20" spans="1:20" s="80" customFormat="1" ht="24" customHeight="1">
      <c r="A20" s="48"/>
      <c r="B20" s="765"/>
      <c r="C20" s="607" t="s">
        <v>552</v>
      </c>
      <c r="D20" s="608">
        <v>11156</v>
      </c>
      <c r="E20" s="609">
        <v>47.44015177786817</v>
      </c>
      <c r="F20" s="610">
        <v>30.2816597312054</v>
      </c>
      <c r="G20" s="611"/>
      <c r="H20" s="612">
        <v>23.358458961474035</v>
      </c>
      <c r="I20" s="765"/>
      <c r="J20" s="607" t="s">
        <v>988</v>
      </c>
      <c r="K20" s="608">
        <v>4836</v>
      </c>
      <c r="L20" s="609">
        <v>41.27808949023224</v>
      </c>
      <c r="M20" s="610">
        <v>27.806533006229</v>
      </c>
      <c r="N20" s="613">
        <v>16.55314051001198</v>
      </c>
      <c r="O20" s="765"/>
      <c r="P20" s="607" t="s">
        <v>988</v>
      </c>
      <c r="Q20" s="608">
        <v>3768</v>
      </c>
      <c r="R20" s="609">
        <v>31.931428105580316</v>
      </c>
      <c r="S20" s="610">
        <v>19.0069175971687</v>
      </c>
      <c r="T20" s="613">
        <v>20.318145052574817</v>
      </c>
    </row>
    <row r="21" spans="1:21" s="80" customFormat="1" ht="24" customHeight="1">
      <c r="A21" s="54">
        <v>11</v>
      </c>
      <c r="B21" s="764" t="s">
        <v>573</v>
      </c>
      <c r="C21" s="614" t="s">
        <v>574</v>
      </c>
      <c r="D21" s="599">
        <v>634</v>
      </c>
      <c r="E21" s="600">
        <v>5.372751</v>
      </c>
      <c r="F21" s="601">
        <v>3.300396</v>
      </c>
      <c r="G21" s="602" t="s">
        <v>248</v>
      </c>
      <c r="H21" s="603">
        <v>1.327471</v>
      </c>
      <c r="I21" s="764" t="s">
        <v>978</v>
      </c>
      <c r="J21" s="614" t="s">
        <v>979</v>
      </c>
      <c r="K21" s="599">
        <v>594</v>
      </c>
      <c r="L21" s="600">
        <v>5.070138</v>
      </c>
      <c r="M21" s="601">
        <v>3.124576</v>
      </c>
      <c r="N21" s="604">
        <v>2.033202</v>
      </c>
      <c r="O21" s="764" t="s">
        <v>1011</v>
      </c>
      <c r="P21" s="614" t="s">
        <v>1012</v>
      </c>
      <c r="Q21" s="599">
        <v>321</v>
      </c>
      <c r="R21" s="600">
        <v>2.720273</v>
      </c>
      <c r="S21" s="601">
        <v>1.69147</v>
      </c>
      <c r="T21" s="604">
        <v>1.730925</v>
      </c>
      <c r="U21" s="496"/>
    </row>
    <row r="22" spans="1:20" s="80" customFormat="1" ht="24" customHeight="1">
      <c r="A22" s="48">
        <v>12</v>
      </c>
      <c r="B22" s="764" t="s">
        <v>575</v>
      </c>
      <c r="C22" s="598" t="s">
        <v>576</v>
      </c>
      <c r="D22" s="599">
        <v>1171</v>
      </c>
      <c r="E22" s="600">
        <v>4.9796</v>
      </c>
      <c r="F22" s="601">
        <v>3.081168</v>
      </c>
      <c r="G22" s="602" t="s">
        <v>459</v>
      </c>
      <c r="H22" s="603">
        <v>2.451843</v>
      </c>
      <c r="I22" s="764" t="s">
        <v>980</v>
      </c>
      <c r="J22" s="598" t="s">
        <v>981</v>
      </c>
      <c r="K22" s="599">
        <v>532</v>
      </c>
      <c r="L22" s="600">
        <v>4.540931</v>
      </c>
      <c r="M22" s="601">
        <v>3.191082</v>
      </c>
      <c r="N22" s="604">
        <v>1.820982</v>
      </c>
      <c r="O22" s="764" t="s">
        <v>1013</v>
      </c>
      <c r="P22" s="598" t="s">
        <v>1014</v>
      </c>
      <c r="Q22" s="599">
        <v>300</v>
      </c>
      <c r="R22" s="600">
        <v>2.542311</v>
      </c>
      <c r="S22" s="601">
        <v>1.348089</v>
      </c>
      <c r="T22" s="604">
        <v>1.617687</v>
      </c>
    </row>
    <row r="23" spans="1:21" s="80" customFormat="1" ht="24" customHeight="1">
      <c r="A23" s="48">
        <v>13</v>
      </c>
      <c r="B23" s="764" t="s">
        <v>577</v>
      </c>
      <c r="C23" s="598" t="s">
        <v>578</v>
      </c>
      <c r="D23" s="599">
        <v>1094</v>
      </c>
      <c r="E23" s="600">
        <v>4.652163</v>
      </c>
      <c r="F23" s="601">
        <v>3.187165</v>
      </c>
      <c r="G23" s="602" t="s">
        <v>459</v>
      </c>
      <c r="H23" s="603">
        <v>2.29062</v>
      </c>
      <c r="I23" s="764" t="s">
        <v>982</v>
      </c>
      <c r="J23" s="598" t="s">
        <v>983</v>
      </c>
      <c r="K23" s="599">
        <v>352</v>
      </c>
      <c r="L23" s="600">
        <v>3.004526</v>
      </c>
      <c r="M23" s="601">
        <v>2.000166</v>
      </c>
      <c r="N23" s="604">
        <v>1.204861</v>
      </c>
      <c r="O23" s="764" t="s">
        <v>986</v>
      </c>
      <c r="P23" s="598" t="s">
        <v>987</v>
      </c>
      <c r="Q23" s="599">
        <v>281</v>
      </c>
      <c r="R23" s="600">
        <v>2.381298</v>
      </c>
      <c r="S23" s="601">
        <v>1.352956</v>
      </c>
      <c r="T23" s="604">
        <v>1.515233</v>
      </c>
      <c r="U23" s="496"/>
    </row>
    <row r="24" spans="1:20" s="80" customFormat="1" ht="24" customHeight="1">
      <c r="A24" s="48">
        <v>14</v>
      </c>
      <c r="B24" s="764" t="s">
        <v>579</v>
      </c>
      <c r="C24" s="598" t="s">
        <v>580</v>
      </c>
      <c r="D24" s="599">
        <v>894</v>
      </c>
      <c r="E24" s="600">
        <v>3.801676</v>
      </c>
      <c r="F24" s="601">
        <v>2.177635</v>
      </c>
      <c r="G24" s="602" t="s">
        <v>459</v>
      </c>
      <c r="H24" s="603">
        <v>1.871859</v>
      </c>
      <c r="I24" s="764" t="s">
        <v>984</v>
      </c>
      <c r="J24" s="598" t="s">
        <v>985</v>
      </c>
      <c r="K24" s="599">
        <v>315</v>
      </c>
      <c r="L24" s="600">
        <v>2.688709</v>
      </c>
      <c r="M24" s="601">
        <v>2.073212</v>
      </c>
      <c r="N24" s="604">
        <v>1.078213</v>
      </c>
      <c r="O24" s="764" t="s">
        <v>1015</v>
      </c>
      <c r="P24" s="598" t="s">
        <v>983</v>
      </c>
      <c r="Q24" s="599">
        <v>248</v>
      </c>
      <c r="R24" s="600">
        <v>2.101644</v>
      </c>
      <c r="S24" s="601">
        <v>1.177074</v>
      </c>
      <c r="T24" s="604">
        <v>1.337288</v>
      </c>
    </row>
    <row r="25" spans="1:20" s="81" customFormat="1" ht="24" customHeight="1">
      <c r="A25" s="60">
        <v>15</v>
      </c>
      <c r="B25" s="766" t="s">
        <v>581</v>
      </c>
      <c r="C25" s="607" t="s">
        <v>582</v>
      </c>
      <c r="D25" s="608">
        <v>678</v>
      </c>
      <c r="E25" s="609">
        <v>2.88315</v>
      </c>
      <c r="F25" s="610">
        <v>1.95626</v>
      </c>
      <c r="G25" s="611" t="s">
        <v>459</v>
      </c>
      <c r="H25" s="616">
        <v>1.419598</v>
      </c>
      <c r="I25" s="766" t="s">
        <v>986</v>
      </c>
      <c r="J25" s="607" t="s">
        <v>987</v>
      </c>
      <c r="K25" s="608">
        <v>287</v>
      </c>
      <c r="L25" s="609">
        <v>2.449713</v>
      </c>
      <c r="M25" s="610">
        <v>1.539789</v>
      </c>
      <c r="N25" s="617">
        <v>0.982372</v>
      </c>
      <c r="O25" s="766" t="s">
        <v>984</v>
      </c>
      <c r="P25" s="607" t="s">
        <v>985</v>
      </c>
      <c r="Q25" s="608">
        <v>245</v>
      </c>
      <c r="R25" s="609">
        <v>2.076221</v>
      </c>
      <c r="S25" s="610">
        <v>1.512535</v>
      </c>
      <c r="T25" s="617">
        <v>1.321111</v>
      </c>
    </row>
    <row r="26" spans="1:20" s="68" customFormat="1" ht="12" customHeight="1">
      <c r="A26" s="618" t="s">
        <v>1693</v>
      </c>
      <c r="B26" s="25"/>
      <c r="C26" s="417"/>
      <c r="D26" s="417"/>
      <c r="E26" s="417"/>
      <c r="F26" s="417"/>
      <c r="G26" s="418"/>
      <c r="H26" s="419"/>
      <c r="I26" s="417"/>
      <c r="J26" s="417"/>
      <c r="K26" s="417"/>
      <c r="L26" s="417"/>
      <c r="N26" s="619"/>
      <c r="T26" s="620" t="s">
        <v>4</v>
      </c>
    </row>
    <row r="27" spans="1:20" s="68" customFormat="1" ht="12" customHeight="1">
      <c r="A27" s="618" t="s">
        <v>393</v>
      </c>
      <c r="B27" s="25"/>
      <c r="C27" s="417"/>
      <c r="D27" s="417"/>
      <c r="E27" s="417"/>
      <c r="F27" s="417"/>
      <c r="G27" s="418"/>
      <c r="H27" s="419"/>
      <c r="I27" s="417"/>
      <c r="J27" s="417"/>
      <c r="K27" s="417"/>
      <c r="L27" s="417"/>
      <c r="N27" s="619"/>
      <c r="T27" s="620"/>
    </row>
    <row r="28" spans="1:20" s="68" customFormat="1" ht="12" customHeight="1">
      <c r="A28" s="618" t="s">
        <v>394</v>
      </c>
      <c r="B28" s="25"/>
      <c r="C28" s="417"/>
      <c r="D28" s="417"/>
      <c r="E28" s="417"/>
      <c r="F28" s="417"/>
      <c r="G28" s="418"/>
      <c r="H28" s="419"/>
      <c r="I28" s="417"/>
      <c r="J28" s="417"/>
      <c r="K28" s="417"/>
      <c r="L28" s="417"/>
      <c r="N28" s="619"/>
      <c r="T28" s="620"/>
    </row>
    <row r="29" spans="1:20" s="68" customFormat="1" ht="12" customHeight="1">
      <c r="A29" s="962" t="s">
        <v>1698</v>
      </c>
      <c r="B29" s="25"/>
      <c r="C29" s="417"/>
      <c r="D29" s="417"/>
      <c r="E29" s="417"/>
      <c r="F29" s="417"/>
      <c r="G29" s="418"/>
      <c r="H29" s="419"/>
      <c r="I29" s="417"/>
      <c r="J29" s="417"/>
      <c r="K29" s="417"/>
      <c r="L29" s="417"/>
      <c r="N29" s="619"/>
      <c r="T29" s="620"/>
    </row>
    <row r="30" spans="1:23" s="82" customFormat="1" ht="16.5">
      <c r="A30" s="496"/>
      <c r="B30" s="72"/>
      <c r="C30" s="71"/>
      <c r="D30" s="71"/>
      <c r="E30" s="71"/>
      <c r="F30" s="71"/>
      <c r="G30" s="183"/>
      <c r="H30" s="184"/>
      <c r="I30" s="12"/>
      <c r="J30" s="496"/>
      <c r="K30" s="80"/>
      <c r="L30" s="80"/>
      <c r="M30" s="80"/>
      <c r="N30" s="182"/>
      <c r="O30" s="12"/>
      <c r="P30" s="496"/>
      <c r="Q30" s="71"/>
      <c r="R30" s="71"/>
      <c r="S30" s="71"/>
      <c r="T30" s="184"/>
      <c r="U30" s="71"/>
      <c r="V30" s="71"/>
      <c r="W30" s="71"/>
    </row>
    <row r="31" ht="16.5">
      <c r="B31" s="14"/>
    </row>
    <row r="33" spans="2:23" ht="16.5">
      <c r="B33" s="14"/>
      <c r="C33" s="80"/>
      <c r="D33" s="80"/>
      <c r="E33" s="80"/>
      <c r="F33" s="80"/>
      <c r="G33" s="185"/>
      <c r="J33" s="80"/>
      <c r="M33" s="496"/>
      <c r="N33" s="85"/>
      <c r="O33" s="14"/>
      <c r="P33" s="493"/>
      <c r="Q33" s="493"/>
      <c r="R33" s="493"/>
      <c r="S33" s="493"/>
      <c r="T33" s="186"/>
      <c r="U33" s="493"/>
      <c r="V33" s="493"/>
      <c r="W33" s="493"/>
    </row>
    <row r="38" spans="2:5" ht="16.5">
      <c r="B38" s="420"/>
      <c r="C38" s="187"/>
      <c r="D38" s="622"/>
      <c r="E38" s="622"/>
    </row>
  </sheetData>
  <sheetProtection/>
  <mergeCells count="8">
    <mergeCell ref="A1:T1"/>
    <mergeCell ref="J3:L3"/>
    <mergeCell ref="L6:M6"/>
    <mergeCell ref="L7:L8"/>
    <mergeCell ref="R6:S6"/>
    <mergeCell ref="R7:R8"/>
    <mergeCell ref="E6:F6"/>
    <mergeCell ref="E7:E8"/>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AM57"/>
  <sheetViews>
    <sheetView view="pageBreakPreview" zoomScaleNormal="90" zoomScaleSheetLayoutView="100" zoomScalePageLayoutView="0" workbookViewId="0" topLeftCell="A1">
      <selection activeCell="A2" sqref="A2"/>
    </sheetView>
  </sheetViews>
  <sheetFormatPr defaultColWidth="10.00390625" defaultRowHeight="16.5"/>
  <cols>
    <col min="1" max="2" width="16.00390625" style="496" customWidth="1"/>
    <col min="3" max="4" width="16.00390625" style="497" customWidth="1"/>
    <col min="5" max="5" width="16.00390625" style="496" customWidth="1"/>
    <col min="6" max="6" width="16.00390625" style="498" customWidth="1"/>
    <col min="7" max="7" width="16.00390625" style="497" customWidth="1"/>
    <col min="8" max="8" width="16.00390625" style="496" customWidth="1"/>
    <col min="9" max="10" width="16.00390625" style="497" customWidth="1"/>
    <col min="11" max="16384" width="10.00390625" style="496" customWidth="1"/>
  </cols>
  <sheetData>
    <row r="1" spans="1:10" s="74" customFormat="1" ht="22.5" customHeight="1">
      <c r="A1" s="1261" t="s">
        <v>1618</v>
      </c>
      <c r="B1" s="1261"/>
      <c r="C1" s="1261"/>
      <c r="D1" s="1261"/>
      <c r="E1" s="1261"/>
      <c r="F1" s="1261"/>
      <c r="G1" s="1261"/>
      <c r="H1" s="1261"/>
      <c r="I1" s="1261"/>
      <c r="J1" s="1261"/>
    </row>
    <row r="2" spans="1:10" s="74" customFormat="1" ht="7.5" customHeight="1">
      <c r="A2" s="396"/>
      <c r="B2" s="7"/>
      <c r="C2" s="7"/>
      <c r="D2" s="7"/>
      <c r="E2" s="397"/>
      <c r="F2" s="7"/>
      <c r="G2" s="7"/>
      <c r="H2" s="7"/>
      <c r="I2" s="397"/>
      <c r="J2" s="397"/>
    </row>
    <row r="3" spans="1:39" s="39" customFormat="1" ht="18" customHeight="1">
      <c r="A3" s="730"/>
      <c r="B3" s="729"/>
      <c r="C3" s="729"/>
      <c r="D3" s="729"/>
      <c r="E3" s="1262" t="s">
        <v>1039</v>
      </c>
      <c r="F3" s="1262"/>
      <c r="G3" s="729"/>
      <c r="H3" s="729"/>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s="66" customFormat="1" ht="15" customHeight="1">
      <c r="A4" s="399"/>
      <c r="B4" s="400"/>
      <c r="C4" s="400"/>
      <c r="D4" s="400"/>
      <c r="E4" s="400"/>
      <c r="F4" s="400"/>
      <c r="G4" s="400"/>
      <c r="H4" s="400"/>
      <c r="J4" s="398" t="s">
        <v>49</v>
      </c>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row>
    <row r="5" spans="1:13" s="402" customFormat="1" ht="15.75" customHeight="1">
      <c r="A5" s="1259" t="s">
        <v>48</v>
      </c>
      <c r="B5" s="431" t="s">
        <v>47</v>
      </c>
      <c r="C5" s="495"/>
      <c r="D5" s="431"/>
      <c r="E5" s="431" t="s">
        <v>46</v>
      </c>
      <c r="F5" s="495"/>
      <c r="G5" s="431"/>
      <c r="H5" s="403" t="s">
        <v>45</v>
      </c>
      <c r="I5" s="432"/>
      <c r="J5" s="401"/>
      <c r="K5" s="15"/>
      <c r="L5" s="15"/>
      <c r="M5" s="15"/>
    </row>
    <row r="6" spans="1:13" s="402" customFormat="1" ht="34.5" customHeight="1">
      <c r="A6" s="1260"/>
      <c r="B6" s="436" t="s">
        <v>439</v>
      </c>
      <c r="C6" s="435" t="s">
        <v>43</v>
      </c>
      <c r="D6" s="476" t="s">
        <v>221</v>
      </c>
      <c r="E6" s="436" t="s">
        <v>439</v>
      </c>
      <c r="F6" s="435" t="s">
        <v>43</v>
      </c>
      <c r="G6" s="476" t="s">
        <v>221</v>
      </c>
      <c r="H6" s="436" t="s">
        <v>439</v>
      </c>
      <c r="I6" s="437" t="s">
        <v>43</v>
      </c>
      <c r="J6" s="477" t="s">
        <v>221</v>
      </c>
      <c r="K6" s="15"/>
      <c r="L6" s="15"/>
      <c r="M6" s="15"/>
    </row>
    <row r="7" spans="1:13" s="80" customFormat="1" ht="21" customHeight="1">
      <c r="A7" s="384" t="s">
        <v>174</v>
      </c>
      <c r="B7" s="404">
        <v>172418</v>
      </c>
      <c r="C7" s="405">
        <v>733.1961059570312</v>
      </c>
      <c r="D7" s="433">
        <v>439.36004638671875</v>
      </c>
      <c r="E7" s="404">
        <v>102985</v>
      </c>
      <c r="F7" s="405">
        <v>879.0372314453125</v>
      </c>
      <c r="G7" s="433">
        <v>569.11181640625</v>
      </c>
      <c r="H7" s="404">
        <v>69433</v>
      </c>
      <c r="I7" s="405">
        <v>588.4009399414062</v>
      </c>
      <c r="J7" s="405">
        <v>321.23553466796875</v>
      </c>
      <c r="K7" s="697"/>
      <c r="L7" s="697"/>
      <c r="M7" s="697"/>
    </row>
    <row r="8" spans="1:13" s="80" customFormat="1" ht="21" customHeight="1">
      <c r="A8" s="384" t="s">
        <v>1017</v>
      </c>
      <c r="B8" s="404">
        <v>23190</v>
      </c>
      <c r="C8" s="405">
        <v>583.4070873269087</v>
      </c>
      <c r="D8" s="433">
        <v>402.3355299362763</v>
      </c>
      <c r="E8" s="404">
        <v>14174</v>
      </c>
      <c r="F8" s="405">
        <v>726.1835962636435</v>
      </c>
      <c r="G8" s="433">
        <v>523.9932806004666</v>
      </c>
      <c r="H8" s="404">
        <v>9016</v>
      </c>
      <c r="I8" s="405">
        <v>445.6575574446462</v>
      </c>
      <c r="J8" s="405">
        <v>295.88058917860036</v>
      </c>
      <c r="K8" s="697"/>
      <c r="L8" s="697"/>
      <c r="M8" s="697"/>
    </row>
    <row r="9" spans="1:13" s="80" customFormat="1" ht="21" customHeight="1">
      <c r="A9" s="384" t="s">
        <v>1018</v>
      </c>
      <c r="B9" s="404">
        <v>18039</v>
      </c>
      <c r="C9" s="405">
        <v>668.0475228839329</v>
      </c>
      <c r="D9" s="433">
        <v>332.75432600957083</v>
      </c>
      <c r="E9" s="404">
        <v>10369</v>
      </c>
      <c r="F9" s="405">
        <v>802.2524035076589</v>
      </c>
      <c r="G9" s="433">
        <v>424.6037864741295</v>
      </c>
      <c r="H9" s="404">
        <v>7670</v>
      </c>
      <c r="I9" s="405">
        <v>544.8329309241346</v>
      </c>
      <c r="J9" s="405">
        <v>255.47912887903303</v>
      </c>
      <c r="K9" s="496"/>
      <c r="L9" s="496"/>
      <c r="M9" s="496"/>
    </row>
    <row r="10" spans="1:13" s="80" customFormat="1" ht="21" customHeight="1">
      <c r="A10" s="384" t="s">
        <v>1019</v>
      </c>
      <c r="B10" s="404">
        <v>12681</v>
      </c>
      <c r="C10" s="405">
        <v>596.2558742206203</v>
      </c>
      <c r="D10" s="433">
        <v>427.7239902851204</v>
      </c>
      <c r="E10" s="404">
        <v>8005</v>
      </c>
      <c r="F10" s="405">
        <v>753.5660241037577</v>
      </c>
      <c r="G10" s="433">
        <v>547.5932480348807</v>
      </c>
      <c r="H10" s="404">
        <v>4676</v>
      </c>
      <c r="I10" s="405">
        <v>439.27180083589406</v>
      </c>
      <c r="J10" s="405">
        <v>316.330650770587</v>
      </c>
      <c r="K10" s="496"/>
      <c r="L10" s="496"/>
      <c r="M10" s="496"/>
    </row>
    <row r="11" spans="1:13" s="80" customFormat="1" ht="21" customHeight="1">
      <c r="A11" s="384" t="s">
        <v>1020</v>
      </c>
      <c r="B11" s="404">
        <v>16892</v>
      </c>
      <c r="C11" s="405">
        <v>612.9524116404351</v>
      </c>
      <c r="D11" s="433">
        <v>434.8032211304199</v>
      </c>
      <c r="E11" s="404">
        <v>10059</v>
      </c>
      <c r="F11" s="405">
        <v>738.729039417242</v>
      </c>
      <c r="G11" s="433">
        <v>554.9489089288016</v>
      </c>
      <c r="H11" s="404">
        <v>6833</v>
      </c>
      <c r="I11" s="405">
        <v>490.10923274558</v>
      </c>
      <c r="J11" s="405">
        <v>328.0145623209174</v>
      </c>
      <c r="K11" s="496"/>
      <c r="L11" s="496"/>
      <c r="M11" s="496"/>
    </row>
    <row r="12" spans="1:13" s="80" customFormat="1" ht="21" customHeight="1">
      <c r="A12" s="384" t="s">
        <v>1021</v>
      </c>
      <c r="B12" s="404">
        <v>15241</v>
      </c>
      <c r="C12" s="405">
        <v>808.2036836609861</v>
      </c>
      <c r="D12" s="433">
        <v>461.42895861921</v>
      </c>
      <c r="E12" s="404">
        <v>8827</v>
      </c>
      <c r="F12" s="405">
        <v>935.6156121779483</v>
      </c>
      <c r="G12" s="433">
        <v>591.1547869167107</v>
      </c>
      <c r="H12" s="404">
        <v>6414</v>
      </c>
      <c r="I12" s="405">
        <v>680.6431621573438</v>
      </c>
      <c r="J12" s="405">
        <v>342.92979735310615</v>
      </c>
      <c r="K12" s="496"/>
      <c r="L12" s="496"/>
      <c r="M12" s="496"/>
    </row>
    <row r="13" spans="1:13" s="80" customFormat="1" ht="21" customHeight="1">
      <c r="A13" s="384" t="s">
        <v>1022</v>
      </c>
      <c r="B13" s="404">
        <v>21331</v>
      </c>
      <c r="C13" s="405">
        <v>767.5383557781901</v>
      </c>
      <c r="D13" s="433">
        <v>478.1549357739496</v>
      </c>
      <c r="E13" s="404">
        <v>12950</v>
      </c>
      <c r="F13" s="405">
        <v>938.3949171603807</v>
      </c>
      <c r="G13" s="433">
        <v>616.5831953133807</v>
      </c>
      <c r="H13" s="404">
        <v>8381</v>
      </c>
      <c r="I13" s="405">
        <v>599.0157444437734</v>
      </c>
      <c r="J13" s="405">
        <v>351.60305188542026</v>
      </c>
      <c r="K13" s="496"/>
      <c r="L13" s="496"/>
      <c r="M13" s="496"/>
    </row>
    <row r="14" spans="1:13" s="80" customFormat="1" ht="21" customHeight="1">
      <c r="A14" s="384" t="s">
        <v>1023</v>
      </c>
      <c r="B14" s="404">
        <v>3837</v>
      </c>
      <c r="C14" s="405">
        <v>838.0885813980157</v>
      </c>
      <c r="D14" s="433">
        <v>445.3210527631488</v>
      </c>
      <c r="E14" s="404">
        <v>2251</v>
      </c>
      <c r="F14" s="405">
        <v>970.3861930124434</v>
      </c>
      <c r="G14" s="433">
        <v>573.5783315975173</v>
      </c>
      <c r="H14" s="404">
        <v>1586</v>
      </c>
      <c r="I14" s="405">
        <v>702.2111238034518</v>
      </c>
      <c r="J14" s="405">
        <v>323.1851404804488</v>
      </c>
      <c r="K14" s="496"/>
      <c r="L14" s="496"/>
      <c r="M14" s="496"/>
    </row>
    <row r="15" spans="1:13" s="80" customFormat="1" ht="21" customHeight="1">
      <c r="A15" s="384" t="s">
        <v>1024</v>
      </c>
      <c r="B15" s="404">
        <v>3781</v>
      </c>
      <c r="C15" s="405">
        <v>694.0652010099833</v>
      </c>
      <c r="D15" s="433">
        <v>442.85938650310436</v>
      </c>
      <c r="E15" s="404">
        <v>2301</v>
      </c>
      <c r="F15" s="405">
        <v>825.5493347349613</v>
      </c>
      <c r="G15" s="433">
        <v>566.9935074286541</v>
      </c>
      <c r="H15" s="404">
        <v>1480</v>
      </c>
      <c r="I15" s="405">
        <v>556.311504371556</v>
      </c>
      <c r="J15" s="405">
        <v>319.04034692681006</v>
      </c>
      <c r="K15" s="496"/>
      <c r="L15" s="496"/>
      <c r="M15" s="496"/>
    </row>
    <row r="16" spans="1:13" s="80" customFormat="1" ht="21" customHeight="1">
      <c r="A16" s="384" t="s">
        <v>1025</v>
      </c>
      <c r="B16" s="404">
        <v>5079</v>
      </c>
      <c r="C16" s="405">
        <v>904.4600619178507</v>
      </c>
      <c r="D16" s="433">
        <v>474.3215789017494</v>
      </c>
      <c r="E16" s="404">
        <v>2965</v>
      </c>
      <c r="F16" s="405">
        <v>1023.8348052037742</v>
      </c>
      <c r="G16" s="433">
        <v>606.2952300924321</v>
      </c>
      <c r="H16" s="404">
        <v>2114</v>
      </c>
      <c r="I16" s="405">
        <v>777.3402021672863</v>
      </c>
      <c r="J16" s="405">
        <v>339.0722596381773</v>
      </c>
      <c r="K16" s="496"/>
      <c r="L16" s="496"/>
      <c r="M16" s="496"/>
    </row>
    <row r="17" spans="1:13" s="80" customFormat="1" ht="21" customHeight="1">
      <c r="A17" s="384" t="s">
        <v>1026</v>
      </c>
      <c r="B17" s="404">
        <v>10444</v>
      </c>
      <c r="C17" s="405">
        <v>810.8009492985453</v>
      </c>
      <c r="D17" s="433">
        <v>447.79330096906546</v>
      </c>
      <c r="E17" s="404">
        <v>6107</v>
      </c>
      <c r="F17" s="405">
        <v>928.6023827082589</v>
      </c>
      <c r="G17" s="433">
        <v>590.6416394982431</v>
      </c>
      <c r="H17" s="404">
        <v>4337</v>
      </c>
      <c r="I17" s="405">
        <v>687.9169614277964</v>
      </c>
      <c r="J17" s="405">
        <v>314.88483373516544</v>
      </c>
      <c r="K17" s="496"/>
      <c r="L17" s="496"/>
      <c r="M17" s="496"/>
    </row>
    <row r="18" spans="1:13" s="80" customFormat="1" ht="21" customHeight="1">
      <c r="A18" s="384" t="s">
        <v>1027</v>
      </c>
      <c r="B18" s="404">
        <v>4981</v>
      </c>
      <c r="C18" s="405">
        <v>981.8134869753502</v>
      </c>
      <c r="D18" s="433">
        <v>503.3264504031772</v>
      </c>
      <c r="E18" s="404">
        <v>2990</v>
      </c>
      <c r="F18" s="405">
        <v>1149.1845209841479</v>
      </c>
      <c r="G18" s="433">
        <v>661.894362211334</v>
      </c>
      <c r="H18" s="404">
        <v>1991</v>
      </c>
      <c r="I18" s="405">
        <v>805.6097304383715</v>
      </c>
      <c r="J18" s="405">
        <v>348.1231323115153</v>
      </c>
      <c r="K18" s="496"/>
      <c r="L18" s="496"/>
      <c r="M18" s="496"/>
    </row>
    <row r="19" spans="1:13" s="80" customFormat="1" ht="21" customHeight="1">
      <c r="A19" s="384" t="s">
        <v>1028</v>
      </c>
      <c r="B19" s="404">
        <v>7249</v>
      </c>
      <c r="C19" s="405">
        <v>1039.6513173840772</v>
      </c>
      <c r="D19" s="433">
        <v>506.79424377773876</v>
      </c>
      <c r="E19" s="404">
        <v>4173</v>
      </c>
      <c r="F19" s="405">
        <v>1151.4710021357262</v>
      </c>
      <c r="G19" s="433">
        <v>663.3650146040649</v>
      </c>
      <c r="H19" s="404">
        <v>3076</v>
      </c>
      <c r="I19" s="405">
        <v>918.6285079454199</v>
      </c>
      <c r="J19" s="405">
        <v>350.26083181999496</v>
      </c>
      <c r="K19" s="496"/>
      <c r="L19" s="496"/>
      <c r="M19" s="496"/>
    </row>
    <row r="20" spans="1:13" s="80" customFormat="1" ht="21" customHeight="1">
      <c r="A20" s="384" t="s">
        <v>1029</v>
      </c>
      <c r="B20" s="404">
        <v>5757</v>
      </c>
      <c r="C20" s="405">
        <v>1112.2928941351038</v>
      </c>
      <c r="D20" s="433">
        <v>498.21825388943915</v>
      </c>
      <c r="E20" s="404">
        <v>3372</v>
      </c>
      <c r="F20" s="405">
        <v>1251.6936097551923</v>
      </c>
      <c r="G20" s="433">
        <v>660.3819229608996</v>
      </c>
      <c r="H20" s="404">
        <v>2385</v>
      </c>
      <c r="I20" s="405">
        <v>960.9786267877325</v>
      </c>
      <c r="J20" s="405">
        <v>336.10057101458085</v>
      </c>
      <c r="K20" s="496"/>
      <c r="L20" s="496"/>
      <c r="M20" s="496"/>
    </row>
    <row r="21" spans="1:13" s="80" customFormat="1" ht="21" customHeight="1">
      <c r="A21" s="384" t="s">
        <v>1030</v>
      </c>
      <c r="B21" s="404">
        <v>8505</v>
      </c>
      <c r="C21" s="405">
        <v>1014.2840532007191</v>
      </c>
      <c r="D21" s="433">
        <v>562.1397244114967</v>
      </c>
      <c r="E21" s="404">
        <v>5162</v>
      </c>
      <c r="F21" s="405">
        <v>1202.3217247097843</v>
      </c>
      <c r="G21" s="433">
        <v>727.5673871009861</v>
      </c>
      <c r="H21" s="404">
        <v>3343</v>
      </c>
      <c r="I21" s="405">
        <v>816.9868751779445</v>
      </c>
      <c r="J21" s="405">
        <v>399.0257949381317</v>
      </c>
      <c r="K21" s="496"/>
      <c r="L21" s="496"/>
      <c r="M21" s="496"/>
    </row>
    <row r="22" spans="1:13" s="80" customFormat="1" ht="21" customHeight="1">
      <c r="A22" s="384" t="s">
        <v>1031</v>
      </c>
      <c r="B22" s="404">
        <v>2570</v>
      </c>
      <c r="C22" s="405">
        <v>1159.6060046835448</v>
      </c>
      <c r="D22" s="433">
        <v>642.0274908049948</v>
      </c>
      <c r="E22" s="404">
        <v>1579</v>
      </c>
      <c r="F22" s="405">
        <v>1376.760732237912</v>
      </c>
      <c r="G22" s="433">
        <v>833.2891966514937</v>
      </c>
      <c r="H22" s="404">
        <v>991</v>
      </c>
      <c r="I22" s="405">
        <v>926.7095265926359</v>
      </c>
      <c r="J22" s="405">
        <v>447.33994643780454</v>
      </c>
      <c r="K22" s="496"/>
      <c r="L22" s="496"/>
      <c r="M22" s="496"/>
    </row>
    <row r="23" spans="1:13" s="80" customFormat="1" ht="21" customHeight="1">
      <c r="A23" s="384" t="s">
        <v>1032</v>
      </c>
      <c r="B23" s="404">
        <v>3390</v>
      </c>
      <c r="C23" s="405">
        <v>1022.8465911148122</v>
      </c>
      <c r="D23" s="433">
        <v>575.3896235662155</v>
      </c>
      <c r="E23" s="404">
        <v>2161</v>
      </c>
      <c r="F23" s="405">
        <v>1279.796274910426</v>
      </c>
      <c r="G23" s="433">
        <v>767.1426315336961</v>
      </c>
      <c r="H23" s="404">
        <v>1229</v>
      </c>
      <c r="I23" s="405">
        <v>755.9680881819244</v>
      </c>
      <c r="J23" s="405">
        <v>389.44425626601236</v>
      </c>
      <c r="K23" s="496"/>
      <c r="L23" s="496"/>
      <c r="M23" s="496"/>
    </row>
    <row r="24" spans="1:13" s="80" customFormat="1" ht="21" customHeight="1">
      <c r="A24" s="384" t="s">
        <v>1033</v>
      </c>
      <c r="B24" s="404">
        <v>975</v>
      </c>
      <c r="C24" s="405">
        <v>948.5958349345956</v>
      </c>
      <c r="D24" s="433">
        <v>459.9663593444018</v>
      </c>
      <c r="E24" s="404">
        <v>589</v>
      </c>
      <c r="F24" s="405">
        <v>1112.149620943911</v>
      </c>
      <c r="G24" s="433">
        <v>624.16366458197</v>
      </c>
      <c r="H24" s="404">
        <v>386</v>
      </c>
      <c r="I24" s="405">
        <v>774.7425887642254</v>
      </c>
      <c r="J24" s="405">
        <v>298.9027537687765</v>
      </c>
      <c r="K24" s="496"/>
      <c r="L24" s="496"/>
      <c r="M24" s="496"/>
    </row>
    <row r="25" spans="1:13" s="80" customFormat="1" ht="21" customHeight="1">
      <c r="A25" s="384" t="s">
        <v>1034</v>
      </c>
      <c r="B25" s="404">
        <v>2929</v>
      </c>
      <c r="C25" s="405">
        <v>787.1487023064881</v>
      </c>
      <c r="D25" s="433">
        <v>443.0873630178029</v>
      </c>
      <c r="E25" s="404">
        <v>1723</v>
      </c>
      <c r="F25" s="405">
        <v>922.7078234698741</v>
      </c>
      <c r="G25" s="433">
        <v>563.3611562472855</v>
      </c>
      <c r="H25" s="404">
        <v>1206</v>
      </c>
      <c r="I25" s="405">
        <v>650.5924653192677</v>
      </c>
      <c r="J25" s="405">
        <v>334.3540007398232</v>
      </c>
      <c r="K25" s="496"/>
      <c r="L25" s="496"/>
      <c r="M25" s="496"/>
    </row>
    <row r="26" spans="1:13" s="80" customFormat="1" ht="21" customHeight="1">
      <c r="A26" s="384" t="s">
        <v>1035</v>
      </c>
      <c r="B26" s="404">
        <v>2700</v>
      </c>
      <c r="C26" s="405">
        <v>619.6945823774927</v>
      </c>
      <c r="D26" s="433">
        <v>415.80107099037946</v>
      </c>
      <c r="E26" s="404">
        <v>1585</v>
      </c>
      <c r="F26" s="405">
        <v>735.4971334173239</v>
      </c>
      <c r="G26" s="433">
        <v>526.9743387918891</v>
      </c>
      <c r="H26" s="404">
        <v>1115</v>
      </c>
      <c r="I26" s="405">
        <v>506.3624556081345</v>
      </c>
      <c r="J26" s="405">
        <v>318.41458460463434</v>
      </c>
      <c r="K26" s="496"/>
      <c r="L26" s="496"/>
      <c r="M26" s="496"/>
    </row>
    <row r="27" spans="1:13" s="80" customFormat="1" ht="21" customHeight="1">
      <c r="A27" s="384" t="s">
        <v>1036</v>
      </c>
      <c r="B27" s="404">
        <v>2056</v>
      </c>
      <c r="C27" s="405">
        <v>761.1431956167629</v>
      </c>
      <c r="D27" s="433">
        <v>446.60986432628744</v>
      </c>
      <c r="E27" s="404">
        <v>1203</v>
      </c>
      <c r="F27" s="405">
        <v>913.7275603170323</v>
      </c>
      <c r="G27" s="433">
        <v>589.499519953653</v>
      </c>
      <c r="H27" s="404">
        <v>853</v>
      </c>
      <c r="I27" s="405">
        <v>616.0557266821463</v>
      </c>
      <c r="J27" s="405">
        <v>324.2993740155474</v>
      </c>
      <c r="K27" s="496"/>
      <c r="L27" s="496"/>
      <c r="M27" s="496"/>
    </row>
    <row r="28" spans="1:13" s="80" customFormat="1" ht="21" customHeight="1">
      <c r="A28" s="384" t="s">
        <v>1037</v>
      </c>
      <c r="B28" s="404">
        <v>739</v>
      </c>
      <c r="C28" s="405">
        <v>551.6716247438534</v>
      </c>
      <c r="D28" s="433">
        <v>337.6919092607075</v>
      </c>
      <c r="E28" s="404">
        <v>411</v>
      </c>
      <c r="F28" s="405">
        <v>612.6875517094877</v>
      </c>
      <c r="G28" s="433">
        <v>427.78294784990464</v>
      </c>
      <c r="H28" s="404">
        <v>328</v>
      </c>
      <c r="I28" s="405">
        <v>490.4672897196262</v>
      </c>
      <c r="J28" s="405">
        <v>250.80844473696706</v>
      </c>
      <c r="K28" s="496"/>
      <c r="L28" s="496"/>
      <c r="M28" s="496"/>
    </row>
    <row r="29" spans="1:13" s="80" customFormat="1" ht="21" customHeight="1">
      <c r="A29" s="487" t="s">
        <v>1038</v>
      </c>
      <c r="B29" s="393">
        <v>52</v>
      </c>
      <c r="C29" s="395">
        <v>413.6504653567735</v>
      </c>
      <c r="D29" s="434">
        <v>266.7861256625106</v>
      </c>
      <c r="E29" s="394">
        <v>29</v>
      </c>
      <c r="F29" s="395">
        <v>404.2093525681232</v>
      </c>
      <c r="G29" s="434">
        <v>295.95186248607513</v>
      </c>
      <c r="H29" s="394">
        <v>23</v>
      </c>
      <c r="I29" s="395">
        <v>426.2021680718984</v>
      </c>
      <c r="J29" s="395">
        <v>229.25611904862396</v>
      </c>
      <c r="K29" s="496"/>
      <c r="L29" s="496"/>
      <c r="M29" s="496"/>
    </row>
    <row r="30" spans="1:10" s="409" customFormat="1" ht="14.25" customHeight="1">
      <c r="A30" s="25" t="s">
        <v>1699</v>
      </c>
      <c r="C30" s="410"/>
      <c r="D30" s="410"/>
      <c r="F30" s="411"/>
      <c r="G30" s="410"/>
      <c r="H30" s="412"/>
      <c r="I30" s="410"/>
      <c r="J30" s="410"/>
    </row>
    <row r="32" spans="3:10" ht="16.5">
      <c r="C32" s="496"/>
      <c r="D32" s="496"/>
      <c r="F32" s="496"/>
      <c r="G32" s="496"/>
      <c r="I32" s="496"/>
      <c r="J32" s="496"/>
    </row>
    <row r="33" spans="3:10" ht="16.5">
      <c r="C33" s="496"/>
      <c r="D33" s="496"/>
      <c r="F33" s="496"/>
      <c r="G33" s="496"/>
      <c r="I33" s="496"/>
      <c r="J33" s="496"/>
    </row>
    <row r="34" spans="3:10" ht="16.5">
      <c r="C34" s="496"/>
      <c r="D34" s="496"/>
      <c r="F34" s="496"/>
      <c r="G34" s="496"/>
      <c r="I34" s="496"/>
      <c r="J34" s="496"/>
    </row>
    <row r="35" spans="3:10" ht="16.5">
      <c r="C35" s="496"/>
      <c r="D35" s="496"/>
      <c r="F35" s="496"/>
      <c r="G35" s="496"/>
      <c r="I35" s="496"/>
      <c r="J35" s="496"/>
    </row>
    <row r="36" spans="3:10" ht="16.5">
      <c r="C36" s="496"/>
      <c r="D36" s="496"/>
      <c r="F36" s="496"/>
      <c r="G36" s="496"/>
      <c r="I36" s="496"/>
      <c r="J36" s="496"/>
    </row>
    <row r="37" spans="3:10" ht="16.5">
      <c r="C37" s="496"/>
      <c r="D37" s="496"/>
      <c r="F37" s="496"/>
      <c r="G37" s="496"/>
      <c r="I37" s="496"/>
      <c r="J37" s="496"/>
    </row>
    <row r="38" spans="3:10" ht="16.5">
      <c r="C38" s="496"/>
      <c r="D38" s="496"/>
      <c r="F38" s="496"/>
      <c r="G38" s="496"/>
      <c r="I38" s="496"/>
      <c r="J38" s="496"/>
    </row>
    <row r="39" spans="3:10" ht="16.5">
      <c r="C39" s="496"/>
      <c r="D39" s="496"/>
      <c r="F39" s="496"/>
      <c r="G39" s="496"/>
      <c r="I39" s="496"/>
      <c r="J39" s="496"/>
    </row>
    <row r="40" spans="3:10" ht="16.5">
      <c r="C40" s="496"/>
      <c r="D40" s="496"/>
      <c r="F40" s="496"/>
      <c r="G40" s="496"/>
      <c r="I40" s="496"/>
      <c r="J40" s="496"/>
    </row>
    <row r="41" spans="3:10" ht="16.5">
      <c r="C41" s="496"/>
      <c r="D41" s="496"/>
      <c r="F41" s="496"/>
      <c r="G41" s="496"/>
      <c r="I41" s="496"/>
      <c r="J41" s="496"/>
    </row>
    <row r="42" spans="3:10" ht="16.5">
      <c r="C42" s="496"/>
      <c r="D42" s="496"/>
      <c r="F42" s="496"/>
      <c r="G42" s="496"/>
      <c r="I42" s="496"/>
      <c r="J42" s="496"/>
    </row>
    <row r="43" spans="3:10" ht="16.5">
      <c r="C43" s="496"/>
      <c r="D43" s="496"/>
      <c r="F43" s="496"/>
      <c r="G43" s="496"/>
      <c r="I43" s="496"/>
      <c r="J43" s="496"/>
    </row>
    <row r="44" spans="3:10" ht="16.5">
      <c r="C44" s="496"/>
      <c r="D44" s="496"/>
      <c r="F44" s="496"/>
      <c r="G44" s="496"/>
      <c r="I44" s="496"/>
      <c r="J44" s="496"/>
    </row>
    <row r="45" spans="3:10" ht="16.5">
      <c r="C45" s="496"/>
      <c r="D45" s="496"/>
      <c r="F45" s="496"/>
      <c r="G45" s="496"/>
      <c r="I45" s="496"/>
      <c r="J45" s="496"/>
    </row>
    <row r="46" spans="3:10" ht="16.5">
      <c r="C46" s="496"/>
      <c r="D46" s="496"/>
      <c r="F46" s="496"/>
      <c r="G46" s="496"/>
      <c r="I46" s="496"/>
      <c r="J46" s="496"/>
    </row>
    <row r="47" spans="3:10" ht="16.5">
      <c r="C47" s="496"/>
      <c r="D47" s="496"/>
      <c r="F47" s="496"/>
      <c r="G47" s="496"/>
      <c r="I47" s="496"/>
      <c r="J47" s="496"/>
    </row>
    <row r="48" spans="3:10" ht="16.5">
      <c r="C48" s="496"/>
      <c r="D48" s="496"/>
      <c r="F48" s="496"/>
      <c r="G48" s="496"/>
      <c r="I48" s="496"/>
      <c r="J48" s="496"/>
    </row>
    <row r="49" spans="3:10" ht="16.5">
      <c r="C49" s="496"/>
      <c r="D49" s="496"/>
      <c r="F49" s="496"/>
      <c r="G49" s="496"/>
      <c r="I49" s="496"/>
      <c r="J49" s="496"/>
    </row>
    <row r="50" spans="3:10" ht="16.5">
      <c r="C50" s="496"/>
      <c r="D50" s="496"/>
      <c r="F50" s="496"/>
      <c r="G50" s="496"/>
      <c r="I50" s="496"/>
      <c r="J50" s="496"/>
    </row>
    <row r="51" spans="3:10" ht="16.5">
      <c r="C51" s="496"/>
      <c r="D51" s="496"/>
      <c r="F51" s="496"/>
      <c r="G51" s="496"/>
      <c r="I51" s="496"/>
      <c r="J51" s="496"/>
    </row>
    <row r="52" spans="3:10" ht="16.5">
      <c r="C52" s="496"/>
      <c r="D52" s="496"/>
      <c r="F52" s="496"/>
      <c r="G52" s="496"/>
      <c r="I52" s="496"/>
      <c r="J52" s="496"/>
    </row>
    <row r="53" spans="3:10" ht="16.5">
      <c r="C53" s="496"/>
      <c r="D53" s="496"/>
      <c r="F53" s="496"/>
      <c r="G53" s="496"/>
      <c r="I53" s="496"/>
      <c r="J53" s="496"/>
    </row>
    <row r="54" spans="3:10" ht="16.5">
      <c r="C54" s="496"/>
      <c r="D54" s="496"/>
      <c r="F54" s="496"/>
      <c r="G54" s="496"/>
      <c r="I54" s="496"/>
      <c r="J54" s="496"/>
    </row>
    <row r="55" spans="3:10" ht="16.5">
      <c r="C55" s="496"/>
      <c r="D55" s="496"/>
      <c r="F55" s="496"/>
      <c r="G55" s="496"/>
      <c r="I55" s="496"/>
      <c r="J55" s="496"/>
    </row>
    <row r="56" spans="3:10" ht="16.5">
      <c r="C56" s="496"/>
      <c r="D56" s="496"/>
      <c r="F56" s="496"/>
      <c r="G56" s="496"/>
      <c r="I56" s="496"/>
      <c r="J56" s="496"/>
    </row>
    <row r="57" spans="3:10" ht="16.5">
      <c r="C57" s="496"/>
      <c r="D57" s="496"/>
      <c r="F57" s="496"/>
      <c r="G57" s="496"/>
      <c r="I57" s="496"/>
      <c r="J57" s="496"/>
    </row>
  </sheetData>
  <sheetProtection/>
  <mergeCells count="3">
    <mergeCell ref="A5:A6"/>
    <mergeCell ref="A1:J1"/>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AM58"/>
  <sheetViews>
    <sheetView view="pageBreakPreview" zoomScaleNormal="90" zoomScaleSheetLayoutView="100" zoomScalePageLayoutView="0" workbookViewId="0" topLeftCell="A13">
      <selection activeCell="A2" sqref="A2"/>
    </sheetView>
  </sheetViews>
  <sheetFormatPr defaultColWidth="10.00390625" defaultRowHeight="16.5"/>
  <cols>
    <col min="1" max="2" width="16.00390625" style="496" customWidth="1"/>
    <col min="3" max="4" width="16.00390625" style="497" customWidth="1"/>
    <col min="5" max="5" width="16.00390625" style="496" customWidth="1"/>
    <col min="6" max="6" width="16.00390625" style="498" customWidth="1"/>
    <col min="7" max="7" width="16.00390625" style="497" customWidth="1"/>
    <col min="8" max="8" width="16.00390625" style="496" customWidth="1"/>
    <col min="9" max="10" width="16.00390625" style="497" customWidth="1"/>
    <col min="11" max="16384" width="10.00390625" style="496" customWidth="1"/>
  </cols>
  <sheetData>
    <row r="1" spans="1:10" s="74" customFormat="1" ht="22.5" customHeight="1">
      <c r="A1" s="1261" t="s">
        <v>1619</v>
      </c>
      <c r="B1" s="1261"/>
      <c r="C1" s="1261"/>
      <c r="D1" s="1261"/>
      <c r="E1" s="1261"/>
      <c r="F1" s="1261"/>
      <c r="G1" s="1261"/>
      <c r="H1" s="1261"/>
      <c r="I1" s="1261"/>
      <c r="J1" s="1261"/>
    </row>
    <row r="2" spans="1:10" s="74" customFormat="1" ht="7.5" customHeight="1">
      <c r="A2" s="396"/>
      <c r="B2" s="7"/>
      <c r="C2" s="7"/>
      <c r="D2" s="7"/>
      <c r="E2" s="397"/>
      <c r="F2" s="7"/>
      <c r="G2" s="7"/>
      <c r="H2" s="7"/>
      <c r="I2" s="397"/>
      <c r="J2" s="397"/>
    </row>
    <row r="3" spans="1:39" s="39" customFormat="1" ht="18" customHeight="1">
      <c r="A3" s="730"/>
      <c r="B3" s="730"/>
      <c r="C3" s="730"/>
      <c r="D3" s="730"/>
      <c r="E3" s="730"/>
      <c r="F3" s="731" t="s">
        <v>1062</v>
      </c>
      <c r="G3" s="730"/>
      <c r="H3" s="730"/>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s="66" customFormat="1" ht="15" customHeight="1">
      <c r="A4" s="399"/>
      <c r="B4" s="400"/>
      <c r="C4" s="400"/>
      <c r="D4" s="400"/>
      <c r="E4" s="400"/>
      <c r="F4" s="400"/>
      <c r="G4" s="400"/>
      <c r="H4" s="400"/>
      <c r="J4" s="398" t="s">
        <v>49</v>
      </c>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row>
    <row r="5" spans="1:13" s="402" customFormat="1" ht="15.75" customHeight="1">
      <c r="A5" s="1259" t="s">
        <v>48</v>
      </c>
      <c r="B5" s="431" t="s">
        <v>47</v>
      </c>
      <c r="C5" s="495"/>
      <c r="D5" s="431"/>
      <c r="E5" s="431" t="s">
        <v>46</v>
      </c>
      <c r="F5" s="495"/>
      <c r="G5" s="431"/>
      <c r="H5" s="403" t="s">
        <v>45</v>
      </c>
      <c r="I5" s="432"/>
      <c r="J5" s="401"/>
      <c r="K5" s="15"/>
      <c r="L5" s="15"/>
      <c r="M5" s="15"/>
    </row>
    <row r="6" spans="1:13" s="402" customFormat="1" ht="34.5" customHeight="1">
      <c r="A6" s="1260"/>
      <c r="B6" s="436" t="s">
        <v>439</v>
      </c>
      <c r="C6" s="435" t="s">
        <v>43</v>
      </c>
      <c r="D6" s="476" t="s">
        <v>144</v>
      </c>
      <c r="E6" s="436" t="s">
        <v>439</v>
      </c>
      <c r="F6" s="435" t="s">
        <v>43</v>
      </c>
      <c r="G6" s="476" t="s">
        <v>144</v>
      </c>
      <c r="H6" s="436" t="s">
        <v>439</v>
      </c>
      <c r="I6" s="437" t="s">
        <v>43</v>
      </c>
      <c r="J6" s="477" t="s">
        <v>144</v>
      </c>
      <c r="K6" s="15"/>
      <c r="L6" s="15"/>
      <c r="M6" s="15"/>
    </row>
    <row r="7" spans="1:13" s="80" customFormat="1" ht="21" customHeight="1">
      <c r="A7" s="384" t="s">
        <v>174</v>
      </c>
      <c r="B7" s="404">
        <v>47760</v>
      </c>
      <c r="C7" s="405">
        <v>203.0962371826172</v>
      </c>
      <c r="D7" s="433">
        <v>126.75704193115234</v>
      </c>
      <c r="E7" s="404">
        <v>29215</v>
      </c>
      <c r="F7" s="405">
        <v>249.36700439453125</v>
      </c>
      <c r="G7" s="433">
        <v>164.64279174804688</v>
      </c>
      <c r="H7" s="404">
        <v>18545</v>
      </c>
      <c r="I7" s="405">
        <v>157.15699768066406</v>
      </c>
      <c r="J7" s="405">
        <v>92.84513092041016</v>
      </c>
      <c r="K7" s="697"/>
      <c r="L7" s="697"/>
      <c r="M7" s="697"/>
    </row>
    <row r="8" spans="1:13" s="80" customFormat="1" ht="21" customHeight="1">
      <c r="A8" s="384" t="s">
        <v>1040</v>
      </c>
      <c r="B8" s="404">
        <v>6750</v>
      </c>
      <c r="C8" s="405">
        <v>169.81448208092428</v>
      </c>
      <c r="D8" s="433">
        <v>116.29445539815669</v>
      </c>
      <c r="E8" s="404">
        <v>4167</v>
      </c>
      <c r="F8" s="405">
        <v>213.48998487587147</v>
      </c>
      <c r="G8" s="433">
        <v>153.3699348716815</v>
      </c>
      <c r="H8" s="404">
        <v>2583</v>
      </c>
      <c r="I8" s="405">
        <v>127.67673811884663</v>
      </c>
      <c r="J8" s="405">
        <v>84.37296766228944</v>
      </c>
      <c r="K8" s="697"/>
      <c r="L8" s="697"/>
      <c r="M8" s="697"/>
    </row>
    <row r="9" spans="1:13" s="80" customFormat="1" ht="21" customHeight="1">
      <c r="A9" s="384" t="s">
        <v>1041</v>
      </c>
      <c r="B9" s="404">
        <v>5219</v>
      </c>
      <c r="C9" s="405">
        <v>193.2778991036779</v>
      </c>
      <c r="D9" s="433">
        <v>104.99679414523808</v>
      </c>
      <c r="E9" s="404">
        <v>2920</v>
      </c>
      <c r="F9" s="405">
        <v>225.92120920458714</v>
      </c>
      <c r="G9" s="433">
        <v>127.78235807597626</v>
      </c>
      <c r="H9" s="404">
        <v>2299</v>
      </c>
      <c r="I9" s="405">
        <v>163.3078107163736</v>
      </c>
      <c r="J9" s="405">
        <v>85.93857503250307</v>
      </c>
      <c r="K9" s="496"/>
      <c r="L9" s="496"/>
      <c r="M9" s="496"/>
    </row>
    <row r="10" spans="1:13" s="80" customFormat="1" ht="21" customHeight="1">
      <c r="A10" s="384" t="s">
        <v>1042</v>
      </c>
      <c r="B10" s="404">
        <v>3231</v>
      </c>
      <c r="C10" s="405">
        <v>151.92041081987415</v>
      </c>
      <c r="D10" s="433">
        <v>113.54173388729255</v>
      </c>
      <c r="E10" s="404">
        <v>1968</v>
      </c>
      <c r="F10" s="405">
        <v>185.26145352107372</v>
      </c>
      <c r="G10" s="433">
        <v>142.6244178391883</v>
      </c>
      <c r="H10" s="404">
        <v>1263</v>
      </c>
      <c r="I10" s="405">
        <v>118.64847828394657</v>
      </c>
      <c r="J10" s="405">
        <v>86.75733990428103</v>
      </c>
      <c r="K10" s="496"/>
      <c r="L10" s="496"/>
      <c r="M10" s="496"/>
    </row>
    <row r="11" spans="1:13" s="80" customFormat="1" ht="21" customHeight="1">
      <c r="A11" s="384" t="s">
        <v>1043</v>
      </c>
      <c r="B11" s="404">
        <v>4877</v>
      </c>
      <c r="C11" s="405">
        <v>176.96950696012325</v>
      </c>
      <c r="D11" s="433">
        <v>127.75067922128589</v>
      </c>
      <c r="E11" s="404">
        <v>2916</v>
      </c>
      <c r="F11" s="405">
        <v>214.14990346363234</v>
      </c>
      <c r="G11" s="433">
        <v>162.59190396361757</v>
      </c>
      <c r="H11" s="404">
        <v>1961</v>
      </c>
      <c r="I11" s="405">
        <v>140.65625719509475</v>
      </c>
      <c r="J11" s="405">
        <v>97.26922215007683</v>
      </c>
      <c r="K11" s="496"/>
      <c r="L11" s="496"/>
      <c r="M11" s="496"/>
    </row>
    <row r="12" spans="1:13" s="80" customFormat="1" ht="21" customHeight="1">
      <c r="A12" s="384" t="s">
        <v>1044</v>
      </c>
      <c r="B12" s="404">
        <v>4352</v>
      </c>
      <c r="C12" s="405">
        <v>230.77897981055125</v>
      </c>
      <c r="D12" s="433">
        <v>137.93079207455162</v>
      </c>
      <c r="E12" s="404">
        <v>2628</v>
      </c>
      <c r="F12" s="405">
        <v>278.55418928329533</v>
      </c>
      <c r="G12" s="433">
        <v>178.19891300908483</v>
      </c>
      <c r="H12" s="404">
        <v>1724</v>
      </c>
      <c r="I12" s="405">
        <v>182.94805294032753</v>
      </c>
      <c r="J12" s="405">
        <v>101.65833534993587</v>
      </c>
      <c r="K12" s="496"/>
      <c r="L12" s="496"/>
      <c r="M12" s="496"/>
    </row>
    <row r="13" spans="1:13" s="80" customFormat="1" ht="21" customHeight="1">
      <c r="A13" s="384" t="s">
        <v>1045</v>
      </c>
      <c r="B13" s="404">
        <v>6112</v>
      </c>
      <c r="C13" s="405">
        <v>219.92379309532123</v>
      </c>
      <c r="D13" s="433">
        <v>137.8804087907263</v>
      </c>
      <c r="E13" s="404">
        <v>3807</v>
      </c>
      <c r="F13" s="405">
        <v>275.8663667667621</v>
      </c>
      <c r="G13" s="433">
        <v>180.91417793849524</v>
      </c>
      <c r="H13" s="404">
        <v>2305</v>
      </c>
      <c r="I13" s="405">
        <v>164.74541116130504</v>
      </c>
      <c r="J13" s="405">
        <v>99.20437263699021</v>
      </c>
      <c r="K13" s="496"/>
      <c r="L13" s="496"/>
      <c r="M13" s="496"/>
    </row>
    <row r="14" spans="1:13" s="80" customFormat="1" ht="21" customHeight="1">
      <c r="A14" s="384" t="s">
        <v>1046</v>
      </c>
      <c r="B14" s="404">
        <v>1061</v>
      </c>
      <c r="C14" s="405">
        <v>231.74667314654536</v>
      </c>
      <c r="D14" s="433">
        <v>129.29686394983386</v>
      </c>
      <c r="E14" s="404">
        <v>636</v>
      </c>
      <c r="F14" s="405">
        <v>274.1739754579805</v>
      </c>
      <c r="G14" s="433">
        <v>164.80139381753247</v>
      </c>
      <c r="H14" s="404">
        <v>425</v>
      </c>
      <c r="I14" s="405">
        <v>188.17132888806242</v>
      </c>
      <c r="J14" s="405">
        <v>95.95875166670153</v>
      </c>
      <c r="K14" s="496"/>
      <c r="L14" s="496"/>
      <c r="M14" s="496"/>
    </row>
    <row r="15" spans="1:13" s="80" customFormat="1" ht="21" customHeight="1">
      <c r="A15" s="384" t="s">
        <v>1047</v>
      </c>
      <c r="B15" s="404">
        <v>836</v>
      </c>
      <c r="C15" s="405">
        <v>153.4616524846194</v>
      </c>
      <c r="D15" s="433">
        <v>103.5738114849433</v>
      </c>
      <c r="E15" s="404">
        <v>508</v>
      </c>
      <c r="F15" s="405">
        <v>182.25947937651472</v>
      </c>
      <c r="G15" s="433">
        <v>128.13068572240422</v>
      </c>
      <c r="H15" s="404">
        <v>328</v>
      </c>
      <c r="I15" s="405">
        <v>123.29065772558808</v>
      </c>
      <c r="J15" s="405">
        <v>79.61508604813477</v>
      </c>
      <c r="K15" s="496"/>
      <c r="L15" s="496"/>
      <c r="M15" s="496"/>
    </row>
    <row r="16" spans="1:13" s="80" customFormat="1" ht="21" customHeight="1">
      <c r="A16" s="384" t="s">
        <v>1048</v>
      </c>
      <c r="B16" s="404">
        <v>1288</v>
      </c>
      <c r="C16" s="405">
        <v>229.3649458062988</v>
      </c>
      <c r="D16" s="433">
        <v>129.9603034097001</v>
      </c>
      <c r="E16" s="404">
        <v>820</v>
      </c>
      <c r="F16" s="405">
        <v>283.15161560441646</v>
      </c>
      <c r="G16" s="433">
        <v>171.76175403448582</v>
      </c>
      <c r="H16" s="404">
        <v>468</v>
      </c>
      <c r="I16" s="405">
        <v>172.08855942019392</v>
      </c>
      <c r="J16" s="405">
        <v>87.67512710155665</v>
      </c>
      <c r="K16" s="496"/>
      <c r="L16" s="496"/>
      <c r="M16" s="496"/>
    </row>
    <row r="17" spans="1:13" s="80" customFormat="1" ht="21" customHeight="1">
      <c r="A17" s="384" t="s">
        <v>1049</v>
      </c>
      <c r="B17" s="404">
        <v>2904</v>
      </c>
      <c r="C17" s="405">
        <v>225.44675955218077</v>
      </c>
      <c r="D17" s="433">
        <v>134.02357454424356</v>
      </c>
      <c r="E17" s="404">
        <v>1867</v>
      </c>
      <c r="F17" s="405">
        <v>283.88744858626484</v>
      </c>
      <c r="G17" s="433">
        <v>183.2571336863571</v>
      </c>
      <c r="H17" s="404">
        <v>1037</v>
      </c>
      <c r="I17" s="405">
        <v>164.48464122679846</v>
      </c>
      <c r="J17" s="405">
        <v>88.92927287924299</v>
      </c>
      <c r="K17" s="496"/>
      <c r="L17" s="496"/>
      <c r="M17" s="496"/>
    </row>
    <row r="18" spans="1:13" s="80" customFormat="1" ht="21" customHeight="1">
      <c r="A18" s="384" t="s">
        <v>1050</v>
      </c>
      <c r="B18" s="404">
        <v>1215</v>
      </c>
      <c r="C18" s="405">
        <v>239.49074215519985</v>
      </c>
      <c r="D18" s="433">
        <v>129.11967808493304</v>
      </c>
      <c r="E18" s="404">
        <v>794</v>
      </c>
      <c r="F18" s="405">
        <v>305.1680634319108</v>
      </c>
      <c r="G18" s="433">
        <v>175.10823422932702</v>
      </c>
      <c r="H18" s="404">
        <v>421</v>
      </c>
      <c r="I18" s="405">
        <v>170.34741160952004</v>
      </c>
      <c r="J18" s="405">
        <v>86.14488622388977</v>
      </c>
      <c r="K18" s="496"/>
      <c r="L18" s="496"/>
      <c r="M18" s="496"/>
    </row>
    <row r="19" spans="1:13" s="80" customFormat="1" ht="21" customHeight="1">
      <c r="A19" s="384" t="s">
        <v>1051</v>
      </c>
      <c r="B19" s="404">
        <v>2026</v>
      </c>
      <c r="C19" s="405">
        <v>290.56884660230935</v>
      </c>
      <c r="D19" s="433">
        <v>151.85093609955325</v>
      </c>
      <c r="E19" s="404">
        <v>1279</v>
      </c>
      <c r="F19" s="405">
        <v>352.91910178087556</v>
      </c>
      <c r="G19" s="433">
        <v>202.5752268044945</v>
      </c>
      <c r="H19" s="404">
        <v>747</v>
      </c>
      <c r="I19" s="405">
        <v>223.08696210508083</v>
      </c>
      <c r="J19" s="405">
        <v>102.39474850408628</v>
      </c>
      <c r="K19" s="496"/>
      <c r="L19" s="496"/>
      <c r="M19" s="496"/>
    </row>
    <row r="20" spans="1:13" s="80" customFormat="1" ht="21" customHeight="1">
      <c r="A20" s="384" t="s">
        <v>1052</v>
      </c>
      <c r="B20" s="404">
        <v>1666</v>
      </c>
      <c r="C20" s="405">
        <v>321.8829184695298</v>
      </c>
      <c r="D20" s="433">
        <v>157.96600731675582</v>
      </c>
      <c r="E20" s="404">
        <v>1071</v>
      </c>
      <c r="F20" s="405">
        <v>397.557489931142</v>
      </c>
      <c r="G20" s="433">
        <v>216.3220936885792</v>
      </c>
      <c r="H20" s="404">
        <v>595</v>
      </c>
      <c r="I20" s="405">
        <v>239.74099913572363</v>
      </c>
      <c r="J20" s="405">
        <v>101.05084244901727</v>
      </c>
      <c r="K20" s="496"/>
      <c r="L20" s="496"/>
      <c r="M20" s="496"/>
    </row>
    <row r="21" spans="1:13" s="80" customFormat="1" ht="21" customHeight="1">
      <c r="A21" s="384" t="s">
        <v>1053</v>
      </c>
      <c r="B21" s="404">
        <v>2148</v>
      </c>
      <c r="C21" s="405">
        <v>256.1648614080123</v>
      </c>
      <c r="D21" s="433">
        <v>146.08501908748332</v>
      </c>
      <c r="E21" s="404">
        <v>1360</v>
      </c>
      <c r="F21" s="405">
        <v>316.76821883093896</v>
      </c>
      <c r="G21" s="433">
        <v>190.7723449265865</v>
      </c>
      <c r="H21" s="404">
        <v>788</v>
      </c>
      <c r="I21" s="405">
        <v>192.5772233443674</v>
      </c>
      <c r="J21" s="405">
        <v>102.63134075650312</v>
      </c>
      <c r="K21" s="496"/>
      <c r="L21" s="496"/>
      <c r="M21" s="496"/>
    </row>
    <row r="22" spans="1:13" s="80" customFormat="1" ht="21" customHeight="1">
      <c r="A22" s="384" t="s">
        <v>1054</v>
      </c>
      <c r="B22" s="404">
        <v>672</v>
      </c>
      <c r="C22" s="405">
        <v>303.2121537538296</v>
      </c>
      <c r="D22" s="433">
        <v>175.59453551660113</v>
      </c>
      <c r="E22" s="404">
        <v>425</v>
      </c>
      <c r="F22" s="405">
        <v>370.5657449025412</v>
      </c>
      <c r="G22" s="433">
        <v>229.62646980158482</v>
      </c>
      <c r="H22" s="404">
        <v>247</v>
      </c>
      <c r="I22" s="405">
        <v>230.9760374050263</v>
      </c>
      <c r="J22" s="405">
        <v>120.98282121438965</v>
      </c>
      <c r="K22" s="496"/>
      <c r="L22" s="496"/>
      <c r="M22" s="496"/>
    </row>
    <row r="23" spans="1:13" s="80" customFormat="1" ht="21" customHeight="1">
      <c r="A23" s="384" t="s">
        <v>1055</v>
      </c>
      <c r="B23" s="404">
        <v>830</v>
      </c>
      <c r="C23" s="405">
        <v>250.43146626114873</v>
      </c>
      <c r="D23" s="433">
        <v>144.2934775441684</v>
      </c>
      <c r="E23" s="404">
        <v>522</v>
      </c>
      <c r="F23" s="405">
        <v>309.14097894643334</v>
      </c>
      <c r="G23" s="433">
        <v>187.30428890848097</v>
      </c>
      <c r="H23" s="404">
        <v>308</v>
      </c>
      <c r="I23" s="405">
        <v>189.45335326284192</v>
      </c>
      <c r="J23" s="405">
        <v>103.74304639815128</v>
      </c>
      <c r="K23" s="496"/>
      <c r="L23" s="496"/>
      <c r="M23" s="496"/>
    </row>
    <row r="24" spans="1:13" s="80" customFormat="1" ht="21" customHeight="1">
      <c r="A24" s="384" t="s">
        <v>1056</v>
      </c>
      <c r="B24" s="404">
        <v>250</v>
      </c>
      <c r="C24" s="405">
        <v>243.2297012652809</v>
      </c>
      <c r="D24" s="433">
        <v>136.36512140752677</v>
      </c>
      <c r="E24" s="404">
        <v>175</v>
      </c>
      <c r="F24" s="405">
        <v>330.43494679997355</v>
      </c>
      <c r="G24" s="433">
        <v>197.2793049931664</v>
      </c>
      <c r="H24" s="404">
        <v>75</v>
      </c>
      <c r="I24" s="405">
        <v>150.53288641791943</v>
      </c>
      <c r="J24" s="405">
        <v>76.28269905087423</v>
      </c>
      <c r="K24" s="496"/>
      <c r="L24" s="496"/>
      <c r="M24" s="496"/>
    </row>
    <row r="25" spans="1:13" s="80" customFormat="1" ht="21" customHeight="1">
      <c r="A25" s="384" t="s">
        <v>1057</v>
      </c>
      <c r="B25" s="404">
        <v>750</v>
      </c>
      <c r="C25" s="405">
        <v>201.55736658581978</v>
      </c>
      <c r="D25" s="433">
        <v>116.86003521128787</v>
      </c>
      <c r="E25" s="404">
        <v>461</v>
      </c>
      <c r="F25" s="405">
        <v>246.87655636657686</v>
      </c>
      <c r="G25" s="433">
        <v>152.4829888239263</v>
      </c>
      <c r="H25" s="404">
        <v>289</v>
      </c>
      <c r="I25" s="405">
        <v>155.9048279247665</v>
      </c>
      <c r="J25" s="405">
        <v>85.12409518162094</v>
      </c>
      <c r="K25" s="496"/>
      <c r="L25" s="496"/>
      <c r="M25" s="496"/>
    </row>
    <row r="26" spans="1:13" s="80" customFormat="1" ht="21" customHeight="1">
      <c r="A26" s="384" t="s">
        <v>1058</v>
      </c>
      <c r="B26" s="404">
        <v>738</v>
      </c>
      <c r="C26" s="405">
        <v>169.383185849848</v>
      </c>
      <c r="D26" s="433">
        <v>120.68783208372368</v>
      </c>
      <c r="E26" s="404">
        <v>414</v>
      </c>
      <c r="F26" s="405">
        <v>192.11092317651236</v>
      </c>
      <c r="G26" s="433">
        <v>146.29726736220678</v>
      </c>
      <c r="H26" s="404">
        <v>324</v>
      </c>
      <c r="I26" s="405">
        <v>147.14030100182563</v>
      </c>
      <c r="J26" s="405">
        <v>99.4395487548582</v>
      </c>
      <c r="K26" s="496"/>
      <c r="L26" s="496"/>
      <c r="M26" s="496"/>
    </row>
    <row r="27" spans="1:13" s="80" customFormat="1" ht="21" customHeight="1">
      <c r="A27" s="384" t="s">
        <v>1059</v>
      </c>
      <c r="B27" s="404">
        <v>601</v>
      </c>
      <c r="C27" s="405">
        <v>222.49370650081445</v>
      </c>
      <c r="D27" s="433">
        <v>138.50609614489636</v>
      </c>
      <c r="E27" s="404">
        <v>338</v>
      </c>
      <c r="F27" s="405">
        <v>256.7247841954754</v>
      </c>
      <c r="G27" s="433">
        <v>171.46855722891897</v>
      </c>
      <c r="H27" s="404">
        <v>263</v>
      </c>
      <c r="I27" s="405">
        <v>189.94449720680478</v>
      </c>
      <c r="J27" s="405">
        <v>110.43184962669518</v>
      </c>
      <c r="K27" s="496"/>
      <c r="L27" s="496"/>
      <c r="M27" s="496"/>
    </row>
    <row r="28" spans="1:13" s="80" customFormat="1" ht="21" customHeight="1">
      <c r="A28" s="384" t="s">
        <v>1060</v>
      </c>
      <c r="B28" s="404">
        <v>221</v>
      </c>
      <c r="C28" s="405">
        <v>164.97892972718756</v>
      </c>
      <c r="D28" s="433">
        <v>103.91827658262403</v>
      </c>
      <c r="E28" s="404">
        <v>128</v>
      </c>
      <c r="F28" s="405">
        <v>190.8126681722979</v>
      </c>
      <c r="G28" s="433">
        <v>129.2530207160801</v>
      </c>
      <c r="H28" s="404">
        <v>93</v>
      </c>
      <c r="I28" s="405">
        <v>139.06542056074767</v>
      </c>
      <c r="J28" s="405">
        <v>78.44572157144029</v>
      </c>
      <c r="K28" s="496"/>
      <c r="L28" s="496"/>
      <c r="M28" s="496"/>
    </row>
    <row r="29" spans="1:13" s="80" customFormat="1" ht="21" customHeight="1">
      <c r="A29" s="487" t="s">
        <v>1061</v>
      </c>
      <c r="B29" s="393">
        <v>13</v>
      </c>
      <c r="C29" s="395">
        <v>103.41261633919338</v>
      </c>
      <c r="D29" s="434">
        <v>72.5039262154033</v>
      </c>
      <c r="E29" s="394">
        <v>11</v>
      </c>
      <c r="F29" s="395">
        <v>153.32078890515018</v>
      </c>
      <c r="G29" s="434">
        <v>120.17658517204534</v>
      </c>
      <c r="H29" s="394">
        <v>2</v>
      </c>
      <c r="I29" s="395">
        <v>37.06105809320856</v>
      </c>
      <c r="J29" s="395">
        <v>11.940298507462686</v>
      </c>
      <c r="K29" s="496"/>
      <c r="L29" s="496"/>
      <c r="M29" s="496"/>
    </row>
    <row r="30" spans="1:10" s="74" customFormat="1" ht="16.5">
      <c r="A30" s="25" t="s">
        <v>1699</v>
      </c>
      <c r="C30" s="406"/>
      <c r="D30" s="406"/>
      <c r="F30" s="407"/>
      <c r="G30" s="406"/>
      <c r="H30" s="408"/>
      <c r="I30" s="406"/>
      <c r="J30" s="406"/>
    </row>
    <row r="32" spans="3:10" ht="16.5">
      <c r="C32" s="496"/>
      <c r="D32" s="496"/>
      <c r="F32" s="496"/>
      <c r="G32" s="496"/>
      <c r="I32" s="496"/>
      <c r="J32" s="496"/>
    </row>
    <row r="33" spans="3:10" ht="16.5">
      <c r="C33" s="496"/>
      <c r="D33" s="496"/>
      <c r="F33" s="496"/>
      <c r="G33" s="496"/>
      <c r="I33" s="496"/>
      <c r="J33" s="496"/>
    </row>
    <row r="34" spans="3:10" ht="16.5">
      <c r="C34" s="496"/>
      <c r="D34" s="496"/>
      <c r="F34" s="496"/>
      <c r="G34" s="496"/>
      <c r="I34" s="496"/>
      <c r="J34" s="496"/>
    </row>
    <row r="35" spans="3:10" ht="16.5">
      <c r="C35" s="496"/>
      <c r="D35" s="496"/>
      <c r="F35" s="496"/>
      <c r="G35" s="496"/>
      <c r="I35" s="496"/>
      <c r="J35" s="496"/>
    </row>
    <row r="36" spans="3:10" ht="16.5">
      <c r="C36" s="496"/>
      <c r="D36" s="496"/>
      <c r="F36" s="496"/>
      <c r="G36" s="496"/>
      <c r="I36" s="496"/>
      <c r="J36" s="496"/>
    </row>
    <row r="37" spans="3:10" ht="16.5">
      <c r="C37" s="496"/>
      <c r="D37" s="496"/>
      <c r="F37" s="496"/>
      <c r="G37" s="496"/>
      <c r="I37" s="496"/>
      <c r="J37" s="496"/>
    </row>
    <row r="38" spans="3:10" ht="16.5">
      <c r="C38" s="496"/>
      <c r="D38" s="496"/>
      <c r="F38" s="496"/>
      <c r="G38" s="496"/>
      <c r="I38" s="496"/>
      <c r="J38" s="496"/>
    </row>
    <row r="39" spans="3:10" ht="16.5">
      <c r="C39" s="496"/>
      <c r="D39" s="496"/>
      <c r="F39" s="496"/>
      <c r="G39" s="496"/>
      <c r="I39" s="496"/>
      <c r="J39" s="496"/>
    </row>
    <row r="40" spans="3:10" ht="16.5">
      <c r="C40" s="496"/>
      <c r="D40" s="496"/>
      <c r="F40" s="496"/>
      <c r="G40" s="496"/>
      <c r="I40" s="496"/>
      <c r="J40" s="496"/>
    </row>
    <row r="41" spans="3:10" ht="16.5">
      <c r="C41" s="496"/>
      <c r="D41" s="496"/>
      <c r="F41" s="496"/>
      <c r="G41" s="496"/>
      <c r="I41" s="496"/>
      <c r="J41" s="496"/>
    </row>
    <row r="42" spans="3:10" ht="16.5">
      <c r="C42" s="496"/>
      <c r="D42" s="496"/>
      <c r="F42" s="496"/>
      <c r="G42" s="496"/>
      <c r="I42" s="496"/>
      <c r="J42" s="496"/>
    </row>
    <row r="43" spans="3:10" ht="16.5">
      <c r="C43" s="496"/>
      <c r="D43" s="496"/>
      <c r="F43" s="496"/>
      <c r="G43" s="496"/>
      <c r="I43" s="496"/>
      <c r="J43" s="496"/>
    </row>
    <row r="44" spans="3:10" ht="16.5">
      <c r="C44" s="496"/>
      <c r="D44" s="496"/>
      <c r="F44" s="496"/>
      <c r="G44" s="496"/>
      <c r="I44" s="496"/>
      <c r="J44" s="496"/>
    </row>
    <row r="45" spans="3:10" ht="16.5">
      <c r="C45" s="496"/>
      <c r="D45" s="496"/>
      <c r="F45" s="496"/>
      <c r="G45" s="496"/>
      <c r="I45" s="496"/>
      <c r="J45" s="496"/>
    </row>
    <row r="46" spans="3:10" ht="16.5">
      <c r="C46" s="496"/>
      <c r="D46" s="496"/>
      <c r="F46" s="496"/>
      <c r="G46" s="496"/>
      <c r="I46" s="496"/>
      <c r="J46" s="496"/>
    </row>
    <row r="47" spans="3:10" ht="16.5">
      <c r="C47" s="496"/>
      <c r="D47" s="496"/>
      <c r="F47" s="496"/>
      <c r="G47" s="496"/>
      <c r="I47" s="496"/>
      <c r="J47" s="496"/>
    </row>
    <row r="48" spans="3:10" ht="16.5">
      <c r="C48" s="496"/>
      <c r="D48" s="496"/>
      <c r="F48" s="496"/>
      <c r="G48" s="496"/>
      <c r="I48" s="496"/>
      <c r="J48" s="496"/>
    </row>
    <row r="49" spans="3:10" ht="16.5">
      <c r="C49" s="496"/>
      <c r="D49" s="496"/>
      <c r="F49" s="496"/>
      <c r="G49" s="496"/>
      <c r="I49" s="496"/>
      <c r="J49" s="496"/>
    </row>
    <row r="50" spans="3:10" ht="16.5">
      <c r="C50" s="496"/>
      <c r="D50" s="496"/>
      <c r="F50" s="496"/>
      <c r="G50" s="496"/>
      <c r="I50" s="496"/>
      <c r="J50" s="496"/>
    </row>
    <row r="51" spans="3:10" ht="16.5">
      <c r="C51" s="496"/>
      <c r="D51" s="496"/>
      <c r="F51" s="496"/>
      <c r="G51" s="496"/>
      <c r="I51" s="496"/>
      <c r="J51" s="496"/>
    </row>
    <row r="52" spans="3:10" ht="16.5">
      <c r="C52" s="496"/>
      <c r="D52" s="496"/>
      <c r="F52" s="496"/>
      <c r="G52" s="496"/>
      <c r="I52" s="496"/>
      <c r="J52" s="496"/>
    </row>
    <row r="53" spans="3:10" ht="16.5">
      <c r="C53" s="496"/>
      <c r="D53" s="496"/>
      <c r="F53" s="496"/>
      <c r="G53" s="496"/>
      <c r="I53" s="496"/>
      <c r="J53" s="496"/>
    </row>
    <row r="54" spans="3:10" ht="16.5">
      <c r="C54" s="496"/>
      <c r="D54" s="496"/>
      <c r="F54" s="496"/>
      <c r="G54" s="496"/>
      <c r="I54" s="496"/>
      <c r="J54" s="496"/>
    </row>
    <row r="55" spans="3:10" ht="16.5">
      <c r="C55" s="496"/>
      <c r="D55" s="496"/>
      <c r="F55" s="496"/>
      <c r="G55" s="496"/>
      <c r="I55" s="496"/>
      <c r="J55" s="496"/>
    </row>
    <row r="56" spans="3:10" ht="16.5">
      <c r="C56" s="496"/>
      <c r="D56" s="496"/>
      <c r="F56" s="496"/>
      <c r="G56" s="496"/>
      <c r="I56" s="496"/>
      <c r="J56" s="496"/>
    </row>
    <row r="57" spans="3:10" ht="16.5">
      <c r="C57" s="496"/>
      <c r="D57" s="496"/>
      <c r="F57" s="496"/>
      <c r="G57" s="496"/>
      <c r="I57" s="496"/>
      <c r="J57" s="496"/>
    </row>
    <row r="58" spans="3:10" ht="16.5">
      <c r="C58" s="496"/>
      <c r="D58" s="496"/>
      <c r="F58" s="496"/>
      <c r="G58" s="496"/>
      <c r="I58" s="496"/>
      <c r="J58" s="496"/>
    </row>
  </sheetData>
  <sheetProtection/>
  <mergeCells count="2">
    <mergeCell ref="A5:A6"/>
    <mergeCell ref="A1:J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17.xml><?xml version="1.0" encoding="utf-8"?>
<worksheet xmlns="http://schemas.openxmlformats.org/spreadsheetml/2006/main" xmlns:r="http://schemas.openxmlformats.org/officeDocument/2006/relationships">
  <dimension ref="A1:AM30"/>
  <sheetViews>
    <sheetView view="pageBreakPreview" zoomScaleNormal="90" zoomScaleSheetLayoutView="100" zoomScalePageLayoutView="0" workbookViewId="0" topLeftCell="A1">
      <selection activeCell="A2" sqref="A2"/>
    </sheetView>
  </sheetViews>
  <sheetFormatPr defaultColWidth="10.00390625" defaultRowHeight="16.5"/>
  <cols>
    <col min="1" max="2" width="16.00390625" style="496" customWidth="1"/>
    <col min="3" max="4" width="16.00390625" style="497" customWidth="1"/>
    <col min="5" max="5" width="16.00390625" style="496" customWidth="1"/>
    <col min="6" max="6" width="16.00390625" style="498" customWidth="1"/>
    <col min="7" max="7" width="16.00390625" style="497" customWidth="1"/>
    <col min="8" max="8" width="16.00390625" style="496" customWidth="1"/>
    <col min="9" max="10" width="16.00390625" style="497" customWidth="1"/>
    <col min="11" max="16384" width="10.00390625" style="496" customWidth="1"/>
  </cols>
  <sheetData>
    <row r="1" spans="1:10" s="74" customFormat="1" ht="22.5" customHeight="1">
      <c r="A1" s="1261" t="s">
        <v>1620</v>
      </c>
      <c r="B1" s="1261"/>
      <c r="C1" s="1261"/>
      <c r="D1" s="1261"/>
      <c r="E1" s="1261"/>
      <c r="F1" s="1261"/>
      <c r="G1" s="1261"/>
      <c r="H1" s="1261"/>
      <c r="I1" s="1261"/>
      <c r="J1" s="1261"/>
    </row>
    <row r="2" spans="1:10" s="74" customFormat="1" ht="7.5" customHeight="1">
      <c r="A2" s="396"/>
      <c r="B2" s="7"/>
      <c r="C2" s="7"/>
      <c r="D2" s="7"/>
      <c r="E2" s="397"/>
      <c r="F2" s="7"/>
      <c r="G2" s="7"/>
      <c r="H2" s="7"/>
      <c r="I2" s="397"/>
      <c r="J2" s="397"/>
    </row>
    <row r="3" spans="1:39" s="39" customFormat="1" ht="18" customHeight="1">
      <c r="A3" s="730"/>
      <c r="B3" s="729"/>
      <c r="C3" s="729"/>
      <c r="D3" s="729"/>
      <c r="E3" s="1262" t="s">
        <v>1085</v>
      </c>
      <c r="F3" s="1262"/>
      <c r="G3" s="729"/>
      <c r="H3" s="729"/>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s="66" customFormat="1" ht="15" customHeight="1">
      <c r="A4" s="399"/>
      <c r="B4" s="400"/>
      <c r="C4" s="400"/>
      <c r="D4" s="400"/>
      <c r="E4" s="400"/>
      <c r="F4" s="400"/>
      <c r="G4" s="400"/>
      <c r="H4" s="400"/>
      <c r="J4" s="398" t="s">
        <v>49</v>
      </c>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row>
    <row r="5" spans="1:13" s="402" customFormat="1" ht="15.75" customHeight="1">
      <c r="A5" s="1259" t="s">
        <v>48</v>
      </c>
      <c r="B5" s="431" t="s">
        <v>47</v>
      </c>
      <c r="C5" s="495"/>
      <c r="D5" s="431"/>
      <c r="E5" s="431" t="s">
        <v>46</v>
      </c>
      <c r="F5" s="495"/>
      <c r="G5" s="431"/>
      <c r="H5" s="403" t="s">
        <v>45</v>
      </c>
      <c r="I5" s="432"/>
      <c r="J5" s="401"/>
      <c r="K5" s="15"/>
      <c r="L5" s="15"/>
      <c r="M5" s="15"/>
    </row>
    <row r="6" spans="1:13" s="402" customFormat="1" ht="34.5" customHeight="1">
      <c r="A6" s="1260"/>
      <c r="B6" s="436" t="s">
        <v>439</v>
      </c>
      <c r="C6" s="435" t="s">
        <v>43</v>
      </c>
      <c r="D6" s="476" t="s">
        <v>144</v>
      </c>
      <c r="E6" s="436" t="s">
        <v>439</v>
      </c>
      <c r="F6" s="435" t="s">
        <v>43</v>
      </c>
      <c r="G6" s="476" t="s">
        <v>144</v>
      </c>
      <c r="H6" s="436" t="s">
        <v>439</v>
      </c>
      <c r="I6" s="437" t="s">
        <v>43</v>
      </c>
      <c r="J6" s="477" t="s">
        <v>144</v>
      </c>
      <c r="K6" s="15"/>
      <c r="L6" s="15"/>
      <c r="M6" s="15"/>
    </row>
    <row r="7" spans="1:13" s="80" customFormat="1" ht="21" customHeight="1">
      <c r="A7" s="384" t="s">
        <v>174</v>
      </c>
      <c r="B7" s="404">
        <v>20812</v>
      </c>
      <c r="C7" s="405">
        <v>88.50165557861328</v>
      </c>
      <c r="D7" s="433">
        <v>50.3408088684082</v>
      </c>
      <c r="E7" s="404">
        <v>12235</v>
      </c>
      <c r="F7" s="405">
        <v>104.43199920654297</v>
      </c>
      <c r="G7" s="433">
        <v>65.4985122680664</v>
      </c>
      <c r="H7" s="404">
        <v>8577</v>
      </c>
      <c r="I7" s="405">
        <v>72.68399810791016</v>
      </c>
      <c r="J7" s="405">
        <v>36.44082260131836</v>
      </c>
      <c r="K7" s="697"/>
      <c r="L7" s="697"/>
      <c r="M7" s="697"/>
    </row>
    <row r="8" spans="1:13" s="80" customFormat="1" ht="21" customHeight="1">
      <c r="A8" s="384" t="s">
        <v>1063</v>
      </c>
      <c r="B8" s="404">
        <v>3135</v>
      </c>
      <c r="C8" s="405">
        <v>78.86939278869595</v>
      </c>
      <c r="D8" s="433">
        <v>52.825844143980284</v>
      </c>
      <c r="E8" s="404">
        <v>1935</v>
      </c>
      <c r="F8" s="405">
        <v>99.13681803091224</v>
      </c>
      <c r="G8" s="433">
        <v>70.10942020416749</v>
      </c>
      <c r="H8" s="404">
        <v>1200</v>
      </c>
      <c r="I8" s="405">
        <v>59.315557778790534</v>
      </c>
      <c r="J8" s="405">
        <v>37.74897606323058</v>
      </c>
      <c r="K8" s="697"/>
      <c r="L8" s="697"/>
      <c r="M8" s="697"/>
    </row>
    <row r="9" spans="1:13" s="80" customFormat="1" ht="21" customHeight="1">
      <c r="A9" s="384" t="s">
        <v>1064</v>
      </c>
      <c r="B9" s="404">
        <v>2631</v>
      </c>
      <c r="C9" s="405">
        <v>97.43517005973875</v>
      </c>
      <c r="D9" s="433">
        <v>45.78269277189359</v>
      </c>
      <c r="E9" s="404">
        <v>1580</v>
      </c>
      <c r="F9" s="405">
        <v>122.2450378572766</v>
      </c>
      <c r="G9" s="433">
        <v>63.285745475802905</v>
      </c>
      <c r="H9" s="404">
        <v>1051</v>
      </c>
      <c r="I9" s="405">
        <v>74.65702873549746</v>
      </c>
      <c r="J9" s="405">
        <v>31.126865921421945</v>
      </c>
      <c r="K9" s="496"/>
      <c r="L9" s="496"/>
      <c r="M9" s="496"/>
    </row>
    <row r="10" spans="1:13" s="80" customFormat="1" ht="21" customHeight="1">
      <c r="A10" s="384" t="s">
        <v>1065</v>
      </c>
      <c r="B10" s="404">
        <v>1548</v>
      </c>
      <c r="C10" s="405">
        <v>72.78638067136032</v>
      </c>
      <c r="D10" s="433">
        <v>50.65665413429698</v>
      </c>
      <c r="E10" s="404">
        <v>995</v>
      </c>
      <c r="F10" s="405">
        <v>93.66623285237213</v>
      </c>
      <c r="G10" s="433">
        <v>66.64224887534452</v>
      </c>
      <c r="H10" s="404">
        <v>553</v>
      </c>
      <c r="I10" s="405">
        <v>51.94980878149046</v>
      </c>
      <c r="J10" s="405">
        <v>36.15739133133519</v>
      </c>
      <c r="K10" s="496"/>
      <c r="L10" s="496"/>
      <c r="M10" s="496"/>
    </row>
    <row r="11" spans="1:13" s="80" customFormat="1" ht="21" customHeight="1">
      <c r="A11" s="384" t="s">
        <v>1066</v>
      </c>
      <c r="B11" s="404">
        <v>1732</v>
      </c>
      <c r="C11" s="405">
        <v>62.84830552694966</v>
      </c>
      <c r="D11" s="433">
        <v>42.973177095528804</v>
      </c>
      <c r="E11" s="404">
        <v>996</v>
      </c>
      <c r="F11" s="405">
        <v>73.14585180033532</v>
      </c>
      <c r="G11" s="433">
        <v>53.48877274265831</v>
      </c>
      <c r="H11" s="404">
        <v>736</v>
      </c>
      <c r="I11" s="405">
        <v>52.790925698923886</v>
      </c>
      <c r="J11" s="405">
        <v>33.642538321345135</v>
      </c>
      <c r="K11" s="496"/>
      <c r="L11" s="496"/>
      <c r="M11" s="496"/>
    </row>
    <row r="12" spans="1:13" s="80" customFormat="1" ht="21" customHeight="1">
      <c r="A12" s="384" t="s">
        <v>1067</v>
      </c>
      <c r="B12" s="404">
        <v>1602</v>
      </c>
      <c r="C12" s="405">
        <v>84.9512696821009</v>
      </c>
      <c r="D12" s="433">
        <v>46.166800960612306</v>
      </c>
      <c r="E12" s="404">
        <v>917</v>
      </c>
      <c r="F12" s="405">
        <v>97.19718096376782</v>
      </c>
      <c r="G12" s="433">
        <v>59.45069429578512</v>
      </c>
      <c r="H12" s="404">
        <v>685</v>
      </c>
      <c r="I12" s="405">
        <v>72.69107671932967</v>
      </c>
      <c r="J12" s="405">
        <v>33.91903939675464</v>
      </c>
      <c r="K12" s="496"/>
      <c r="L12" s="496"/>
      <c r="M12" s="496"/>
    </row>
    <row r="13" spans="1:13" s="80" customFormat="1" ht="21" customHeight="1">
      <c r="A13" s="384" t="s">
        <v>1068</v>
      </c>
      <c r="B13" s="404">
        <v>2228</v>
      </c>
      <c r="C13" s="405">
        <v>80.16855546733896</v>
      </c>
      <c r="D13" s="433">
        <v>47.9007881439324</v>
      </c>
      <c r="E13" s="404">
        <v>1327</v>
      </c>
      <c r="F13" s="405">
        <v>96.15830541095175</v>
      </c>
      <c r="G13" s="433">
        <v>61.42305592973433</v>
      </c>
      <c r="H13" s="404">
        <v>901</v>
      </c>
      <c r="I13" s="405">
        <v>64.39723013290059</v>
      </c>
      <c r="J13" s="405">
        <v>35.54570153007657</v>
      </c>
      <c r="K13" s="496"/>
      <c r="L13" s="496"/>
      <c r="M13" s="496"/>
    </row>
    <row r="14" spans="1:13" s="80" customFormat="1" ht="21" customHeight="1">
      <c r="A14" s="384" t="s">
        <v>1069</v>
      </c>
      <c r="B14" s="404">
        <v>615</v>
      </c>
      <c r="C14" s="405">
        <v>134.33006973150367</v>
      </c>
      <c r="D14" s="433">
        <v>64.99395228976508</v>
      </c>
      <c r="E14" s="404">
        <v>354</v>
      </c>
      <c r="F14" s="405">
        <v>152.60626935868723</v>
      </c>
      <c r="G14" s="433">
        <v>84.21690163709367</v>
      </c>
      <c r="H14" s="404">
        <v>261</v>
      </c>
      <c r="I14" s="405">
        <v>115.55933374066892</v>
      </c>
      <c r="J14" s="405">
        <v>46.97052327725595</v>
      </c>
      <c r="K14" s="496"/>
      <c r="L14" s="496"/>
      <c r="M14" s="496"/>
    </row>
    <row r="15" spans="1:13" s="80" customFormat="1" ht="21" customHeight="1">
      <c r="A15" s="384" t="s">
        <v>1070</v>
      </c>
      <c r="B15" s="404">
        <v>442</v>
      </c>
      <c r="C15" s="405">
        <v>81.136423921294</v>
      </c>
      <c r="D15" s="433">
        <v>50.15738208902623</v>
      </c>
      <c r="E15" s="404">
        <v>280</v>
      </c>
      <c r="F15" s="405">
        <v>100.4579807587089</v>
      </c>
      <c r="G15" s="433">
        <v>68.5296910443449</v>
      </c>
      <c r="H15" s="404">
        <v>162</v>
      </c>
      <c r="I15" s="405">
        <v>60.89355655958923</v>
      </c>
      <c r="J15" s="405">
        <v>31.72479272813858</v>
      </c>
      <c r="K15" s="496"/>
      <c r="L15" s="496"/>
      <c r="M15" s="496"/>
    </row>
    <row r="16" spans="1:13" s="80" customFormat="1" ht="21" customHeight="1">
      <c r="A16" s="384" t="s">
        <v>1071</v>
      </c>
      <c r="B16" s="404">
        <v>560</v>
      </c>
      <c r="C16" s="405">
        <v>99.72388948099949</v>
      </c>
      <c r="D16" s="433">
        <v>47.76799536066621</v>
      </c>
      <c r="E16" s="404">
        <v>308</v>
      </c>
      <c r="F16" s="405">
        <v>106.35450927580521</v>
      </c>
      <c r="G16" s="433">
        <v>59.720073533800374</v>
      </c>
      <c r="H16" s="404">
        <v>252</v>
      </c>
      <c r="I16" s="405">
        <v>92.6630704570275</v>
      </c>
      <c r="J16" s="405">
        <v>35.10119743660261</v>
      </c>
      <c r="K16" s="496"/>
      <c r="L16" s="496"/>
      <c r="M16" s="496"/>
    </row>
    <row r="17" spans="1:13" s="80" customFormat="1" ht="21" customHeight="1">
      <c r="A17" s="384" t="s">
        <v>1072</v>
      </c>
      <c r="B17" s="404">
        <v>1281</v>
      </c>
      <c r="C17" s="405">
        <v>99.44810571155081</v>
      </c>
      <c r="D17" s="433">
        <v>51.017299103616104</v>
      </c>
      <c r="E17" s="404">
        <v>662</v>
      </c>
      <c r="F17" s="405">
        <v>100.66068075206606</v>
      </c>
      <c r="G17" s="433">
        <v>62.31011171829599</v>
      </c>
      <c r="H17" s="404">
        <v>619</v>
      </c>
      <c r="I17" s="405">
        <v>98.18321400133871</v>
      </c>
      <c r="J17" s="405">
        <v>39.288684898563055</v>
      </c>
      <c r="K17" s="496"/>
      <c r="L17" s="496"/>
      <c r="M17" s="496"/>
    </row>
    <row r="18" spans="1:13" s="80" customFormat="1" ht="21" customHeight="1">
      <c r="A18" s="384" t="s">
        <v>1073</v>
      </c>
      <c r="B18" s="404">
        <v>621</v>
      </c>
      <c r="C18" s="405">
        <v>122.40637932376882</v>
      </c>
      <c r="D18" s="433">
        <v>57.80546437503153</v>
      </c>
      <c r="E18" s="404">
        <v>342</v>
      </c>
      <c r="F18" s="405">
        <v>131.44518601223362</v>
      </c>
      <c r="G18" s="433">
        <v>72.57394846290254</v>
      </c>
      <c r="H18" s="404">
        <v>279</v>
      </c>
      <c r="I18" s="405">
        <v>112.8905649383755</v>
      </c>
      <c r="J18" s="405">
        <v>42.780994660277095</v>
      </c>
      <c r="K18" s="496"/>
      <c r="L18" s="496"/>
      <c r="M18" s="496"/>
    </row>
    <row r="19" spans="1:13" s="80" customFormat="1" ht="21" customHeight="1">
      <c r="A19" s="384" t="s">
        <v>1074</v>
      </c>
      <c r="B19" s="404">
        <v>836</v>
      </c>
      <c r="C19" s="405">
        <v>119.89908971348994</v>
      </c>
      <c r="D19" s="433">
        <v>55.59588194303831</v>
      </c>
      <c r="E19" s="404">
        <v>443</v>
      </c>
      <c r="F19" s="405">
        <v>122.2385942837591</v>
      </c>
      <c r="G19" s="433">
        <v>68.73109921685435</v>
      </c>
      <c r="H19" s="404">
        <v>393</v>
      </c>
      <c r="I19" s="405">
        <v>117.36703628821522</v>
      </c>
      <c r="J19" s="405">
        <v>41.1484766198522</v>
      </c>
      <c r="K19" s="496"/>
      <c r="L19" s="496"/>
      <c r="M19" s="496"/>
    </row>
    <row r="20" spans="1:13" s="80" customFormat="1" ht="21" customHeight="1">
      <c r="A20" s="384" t="s">
        <v>1075</v>
      </c>
      <c r="B20" s="404">
        <v>691</v>
      </c>
      <c r="C20" s="405">
        <v>133.5060604216357</v>
      </c>
      <c r="D20" s="433">
        <v>55.43778517993636</v>
      </c>
      <c r="E20" s="404">
        <v>376</v>
      </c>
      <c r="F20" s="405">
        <v>139.57200393474267</v>
      </c>
      <c r="G20" s="433">
        <v>71.15525217958319</v>
      </c>
      <c r="H20" s="404">
        <v>315</v>
      </c>
      <c r="I20" s="405">
        <v>126.92170542479487</v>
      </c>
      <c r="J20" s="405">
        <v>38.339448891267445</v>
      </c>
      <c r="K20" s="496"/>
      <c r="L20" s="496"/>
      <c r="M20" s="496"/>
    </row>
    <row r="21" spans="1:13" s="80" customFormat="1" ht="21" customHeight="1">
      <c r="A21" s="384" t="s">
        <v>1076</v>
      </c>
      <c r="B21" s="404">
        <v>969</v>
      </c>
      <c r="C21" s="405">
        <v>115.56040535584913</v>
      </c>
      <c r="D21" s="433">
        <v>59.61362226969584</v>
      </c>
      <c r="E21" s="404">
        <v>561</v>
      </c>
      <c r="F21" s="405">
        <v>130.6668902677623</v>
      </c>
      <c r="G21" s="433">
        <v>75.7093478559959</v>
      </c>
      <c r="H21" s="404">
        <v>408</v>
      </c>
      <c r="I21" s="405">
        <v>99.71003442195673</v>
      </c>
      <c r="J21" s="405">
        <v>43.474752073467876</v>
      </c>
      <c r="K21" s="496"/>
      <c r="L21" s="496"/>
      <c r="M21" s="496"/>
    </row>
    <row r="22" spans="1:13" s="80" customFormat="1" ht="21" customHeight="1">
      <c r="A22" s="384" t="s">
        <v>1077</v>
      </c>
      <c r="B22" s="404">
        <v>386</v>
      </c>
      <c r="C22" s="405">
        <v>174.16650498359857</v>
      </c>
      <c r="D22" s="433">
        <v>89.16215293395527</v>
      </c>
      <c r="E22" s="404">
        <v>230</v>
      </c>
      <c r="F22" s="405">
        <v>200.5414619472576</v>
      </c>
      <c r="G22" s="433">
        <v>118.03816892080565</v>
      </c>
      <c r="H22" s="404">
        <v>156</v>
      </c>
      <c r="I22" s="405">
        <v>145.87960257159557</v>
      </c>
      <c r="J22" s="405">
        <v>60.279327758230885</v>
      </c>
      <c r="K22" s="496"/>
      <c r="L22" s="496"/>
      <c r="M22" s="496"/>
    </row>
    <row r="23" spans="1:13" s="80" customFormat="1" ht="21" customHeight="1">
      <c r="A23" s="384" t="s">
        <v>1078</v>
      </c>
      <c r="B23" s="404">
        <v>332</v>
      </c>
      <c r="C23" s="405">
        <v>100.17258650445949</v>
      </c>
      <c r="D23" s="433">
        <v>50.22123873469363</v>
      </c>
      <c r="E23" s="404">
        <v>202</v>
      </c>
      <c r="F23" s="405">
        <v>119.62926771490332</v>
      </c>
      <c r="G23" s="433">
        <v>65.28568231428497</v>
      </c>
      <c r="H23" s="404">
        <v>130</v>
      </c>
      <c r="I23" s="405">
        <v>79.96407767587483</v>
      </c>
      <c r="J23" s="405">
        <v>35.66756863123663</v>
      </c>
      <c r="K23" s="496"/>
      <c r="L23" s="496"/>
      <c r="M23" s="496"/>
    </row>
    <row r="24" spans="1:13" s="80" customFormat="1" ht="21" customHeight="1">
      <c r="A24" s="384" t="s">
        <v>1079</v>
      </c>
      <c r="B24" s="404">
        <v>133</v>
      </c>
      <c r="C24" s="405">
        <v>129.39820107312943</v>
      </c>
      <c r="D24" s="433">
        <v>56.14313537768296</v>
      </c>
      <c r="E24" s="404">
        <v>73</v>
      </c>
      <c r="F24" s="405">
        <v>137.83857780798897</v>
      </c>
      <c r="G24" s="433">
        <v>72.50929778261197</v>
      </c>
      <c r="H24" s="404">
        <v>60</v>
      </c>
      <c r="I24" s="405">
        <v>120.42630913433555</v>
      </c>
      <c r="J24" s="405">
        <v>40.40289361163714</v>
      </c>
      <c r="K24" s="496"/>
      <c r="L24" s="496"/>
      <c r="M24" s="496"/>
    </row>
    <row r="25" spans="1:13" s="80" customFormat="1" ht="21" customHeight="1">
      <c r="A25" s="384" t="s">
        <v>1080</v>
      </c>
      <c r="B25" s="404">
        <v>433</v>
      </c>
      <c r="C25" s="405">
        <v>116.36578630887995</v>
      </c>
      <c r="D25" s="433">
        <v>59.95002831066618</v>
      </c>
      <c r="E25" s="404">
        <v>261</v>
      </c>
      <c r="F25" s="405">
        <v>139.77175967825718</v>
      </c>
      <c r="G25" s="433">
        <v>79.80557274075186</v>
      </c>
      <c r="H25" s="404">
        <v>172</v>
      </c>
      <c r="I25" s="405">
        <v>92.78764845349424</v>
      </c>
      <c r="J25" s="405">
        <v>42.32617232666619</v>
      </c>
      <c r="K25" s="496"/>
      <c r="L25" s="496"/>
      <c r="M25" s="496"/>
    </row>
    <row r="26" spans="1:13" s="80" customFormat="1" ht="21" customHeight="1">
      <c r="A26" s="384" t="s">
        <v>1081</v>
      </c>
      <c r="B26" s="404">
        <v>302</v>
      </c>
      <c r="C26" s="405">
        <v>69.31398662148251</v>
      </c>
      <c r="D26" s="433">
        <v>44.54209323713774</v>
      </c>
      <c r="E26" s="404">
        <v>191</v>
      </c>
      <c r="F26" s="405">
        <v>88.63088484713492</v>
      </c>
      <c r="G26" s="433">
        <v>60.22513346064814</v>
      </c>
      <c r="H26" s="404">
        <v>111</v>
      </c>
      <c r="I26" s="405">
        <v>50.409177195069894</v>
      </c>
      <c r="J26" s="405">
        <v>30.7070860704378</v>
      </c>
      <c r="K26" s="496"/>
      <c r="L26" s="496"/>
      <c r="M26" s="496"/>
    </row>
    <row r="27" spans="1:13" s="80" customFormat="1" ht="21" customHeight="1">
      <c r="A27" s="384" t="s">
        <v>1082</v>
      </c>
      <c r="B27" s="404">
        <v>220</v>
      </c>
      <c r="C27" s="405">
        <v>81.44528357766919</v>
      </c>
      <c r="D27" s="433">
        <v>46.53376316389963</v>
      </c>
      <c r="E27" s="404">
        <v>132</v>
      </c>
      <c r="F27" s="405">
        <v>100.25938317693122</v>
      </c>
      <c r="G27" s="433">
        <v>65.24483162211942</v>
      </c>
      <c r="H27" s="404">
        <v>88</v>
      </c>
      <c r="I27" s="405">
        <v>63.555573209881445</v>
      </c>
      <c r="J27" s="405">
        <v>30.478219622403664</v>
      </c>
      <c r="K27" s="496"/>
      <c r="L27" s="496"/>
      <c r="M27" s="496"/>
    </row>
    <row r="28" spans="1:13" s="80" customFormat="1" ht="21" customHeight="1">
      <c r="A28" s="384" t="s">
        <v>1083</v>
      </c>
      <c r="B28" s="404">
        <v>106</v>
      </c>
      <c r="C28" s="405">
        <v>79.13016538951078</v>
      </c>
      <c r="D28" s="433">
        <v>49.62529047103792</v>
      </c>
      <c r="E28" s="404">
        <v>66</v>
      </c>
      <c r="F28" s="405">
        <v>98.3877820263411</v>
      </c>
      <c r="G28" s="433">
        <v>69.89717327949967</v>
      </c>
      <c r="H28" s="404">
        <v>40</v>
      </c>
      <c r="I28" s="405">
        <v>59.81308411214953</v>
      </c>
      <c r="J28" s="405">
        <v>31.172617242905922</v>
      </c>
      <c r="K28" s="496"/>
      <c r="L28" s="496"/>
      <c r="M28" s="496"/>
    </row>
    <row r="29" spans="1:13" s="80" customFormat="1" ht="21" customHeight="1">
      <c r="A29" s="487" t="s">
        <v>1084</v>
      </c>
      <c r="B29" s="393">
        <v>9</v>
      </c>
      <c r="C29" s="395">
        <v>71.59334977328773</v>
      </c>
      <c r="D29" s="434">
        <v>45.72815724913577</v>
      </c>
      <c r="E29" s="394">
        <v>4</v>
      </c>
      <c r="F29" s="395">
        <v>55.75301414732734</v>
      </c>
      <c r="G29" s="434">
        <v>40.20413243714214</v>
      </c>
      <c r="H29" s="394">
        <v>5</v>
      </c>
      <c r="I29" s="395">
        <v>92.6526452330214</v>
      </c>
      <c r="J29" s="395">
        <v>64.73125528174508</v>
      </c>
      <c r="K29" s="496"/>
      <c r="L29" s="496"/>
      <c r="M29" s="496"/>
    </row>
    <row r="30" spans="1:10" s="74" customFormat="1" ht="16.5">
      <c r="A30" s="25" t="s">
        <v>1699</v>
      </c>
      <c r="C30" s="406"/>
      <c r="D30" s="406"/>
      <c r="F30" s="407"/>
      <c r="G30" s="406"/>
      <c r="H30" s="408"/>
      <c r="I30" s="406"/>
      <c r="J30" s="406"/>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AM30"/>
  <sheetViews>
    <sheetView view="pageBreakPreview" zoomScaleNormal="90" zoomScaleSheetLayoutView="100" zoomScalePageLayoutView="0" workbookViewId="0" topLeftCell="A1">
      <selection activeCell="A2" sqref="A2"/>
    </sheetView>
  </sheetViews>
  <sheetFormatPr defaultColWidth="10.00390625" defaultRowHeight="16.5"/>
  <cols>
    <col min="1" max="2" width="16.00390625" style="496" customWidth="1"/>
    <col min="3" max="4" width="16.00390625" style="497" customWidth="1"/>
    <col min="5" max="5" width="16.00390625" style="496" customWidth="1"/>
    <col min="6" max="6" width="16.00390625" style="498" customWidth="1"/>
    <col min="7" max="7" width="16.00390625" style="497" customWidth="1"/>
    <col min="8" max="8" width="16.00390625" style="496" customWidth="1"/>
    <col min="9" max="10" width="16.00390625" style="497" customWidth="1"/>
    <col min="11" max="16384" width="10.00390625" style="496" customWidth="1"/>
  </cols>
  <sheetData>
    <row r="1" spans="1:10" s="74" customFormat="1" ht="22.5" customHeight="1">
      <c r="A1" s="1261" t="s">
        <v>1621</v>
      </c>
      <c r="B1" s="1261"/>
      <c r="C1" s="1261"/>
      <c r="D1" s="1261"/>
      <c r="E1" s="1261"/>
      <c r="F1" s="1261"/>
      <c r="G1" s="1261"/>
      <c r="H1" s="1261"/>
      <c r="I1" s="1261"/>
      <c r="J1" s="1261"/>
    </row>
    <row r="2" spans="1:10" s="74" customFormat="1" ht="7.5" customHeight="1">
      <c r="A2" s="396"/>
      <c r="B2" s="7"/>
      <c r="C2" s="7"/>
      <c r="D2" s="7"/>
      <c r="E2" s="397"/>
      <c r="F2" s="7"/>
      <c r="G2" s="7"/>
      <c r="H2" s="7"/>
      <c r="I2" s="397"/>
      <c r="J2" s="397"/>
    </row>
    <row r="3" spans="1:39" s="39" customFormat="1" ht="18" customHeight="1">
      <c r="A3" s="730"/>
      <c r="B3" s="729"/>
      <c r="C3" s="729"/>
      <c r="D3" s="729"/>
      <c r="E3" s="1262" t="s">
        <v>1108</v>
      </c>
      <c r="F3" s="1262"/>
      <c r="G3" s="729"/>
      <c r="H3" s="729"/>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s="66" customFormat="1" ht="15" customHeight="1">
      <c r="A4" s="399"/>
      <c r="B4" s="400"/>
      <c r="C4" s="400"/>
      <c r="D4" s="400"/>
      <c r="E4" s="400"/>
      <c r="F4" s="400"/>
      <c r="G4" s="400"/>
      <c r="H4" s="400"/>
      <c r="J4" s="398" t="s">
        <v>49</v>
      </c>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row>
    <row r="5" spans="1:13" s="402" customFormat="1" ht="15.75" customHeight="1">
      <c r="A5" s="1259" t="s">
        <v>48</v>
      </c>
      <c r="B5" s="431" t="s">
        <v>47</v>
      </c>
      <c r="C5" s="495"/>
      <c r="D5" s="431"/>
      <c r="E5" s="431" t="s">
        <v>46</v>
      </c>
      <c r="F5" s="495"/>
      <c r="G5" s="431"/>
      <c r="H5" s="403" t="s">
        <v>45</v>
      </c>
      <c r="I5" s="432"/>
      <c r="J5" s="401"/>
      <c r="K5" s="15"/>
      <c r="L5" s="15"/>
      <c r="M5" s="15"/>
    </row>
    <row r="6" spans="1:13" s="402" customFormat="1" ht="34.5" customHeight="1">
      <c r="A6" s="1260"/>
      <c r="B6" s="436" t="s">
        <v>439</v>
      </c>
      <c r="C6" s="435" t="s">
        <v>43</v>
      </c>
      <c r="D6" s="476" t="s">
        <v>144</v>
      </c>
      <c r="E6" s="436" t="s">
        <v>439</v>
      </c>
      <c r="F6" s="435" t="s">
        <v>43</v>
      </c>
      <c r="G6" s="476" t="s">
        <v>144</v>
      </c>
      <c r="H6" s="436" t="s">
        <v>439</v>
      </c>
      <c r="I6" s="437" t="s">
        <v>43</v>
      </c>
      <c r="J6" s="477" t="s">
        <v>144</v>
      </c>
      <c r="K6" s="15"/>
      <c r="L6" s="15"/>
      <c r="M6" s="15"/>
    </row>
    <row r="7" spans="1:13" s="80" customFormat="1" ht="21" customHeight="1">
      <c r="A7" s="384" t="s">
        <v>174</v>
      </c>
      <c r="B7" s="404">
        <v>11846</v>
      </c>
      <c r="C7" s="405">
        <v>50.374332427978516</v>
      </c>
      <c r="D7" s="433">
        <v>28.592187881469727</v>
      </c>
      <c r="E7" s="404">
        <v>6916</v>
      </c>
      <c r="F7" s="405">
        <v>59.03200149536133</v>
      </c>
      <c r="G7" s="433">
        <v>36.90503692626953</v>
      </c>
      <c r="H7" s="404">
        <v>4930</v>
      </c>
      <c r="I7" s="405">
        <v>41.77799987792969</v>
      </c>
      <c r="J7" s="405">
        <v>21.19205093383789</v>
      </c>
      <c r="K7" s="697"/>
      <c r="L7" s="697"/>
      <c r="M7" s="697"/>
    </row>
    <row r="8" spans="1:13" s="80" customFormat="1" ht="21" customHeight="1">
      <c r="A8" s="384" t="s">
        <v>1086</v>
      </c>
      <c r="B8" s="404">
        <v>1513</v>
      </c>
      <c r="C8" s="405">
        <v>38.06360168717606</v>
      </c>
      <c r="D8" s="433">
        <v>25.57969307728978</v>
      </c>
      <c r="E8" s="404">
        <v>921</v>
      </c>
      <c r="F8" s="405">
        <v>47.1860513728528</v>
      </c>
      <c r="G8" s="433">
        <v>33.509593929574464</v>
      </c>
      <c r="H8" s="404">
        <v>592</v>
      </c>
      <c r="I8" s="405">
        <v>29.262341837536663</v>
      </c>
      <c r="J8" s="405">
        <v>18.688201370839668</v>
      </c>
      <c r="K8" s="697"/>
      <c r="L8" s="697"/>
      <c r="M8" s="697"/>
    </row>
    <row r="9" spans="1:13" s="80" customFormat="1" ht="21" customHeight="1">
      <c r="A9" s="384" t="s">
        <v>1087</v>
      </c>
      <c r="B9" s="404">
        <v>1206</v>
      </c>
      <c r="C9" s="405">
        <v>44.662415466379684</v>
      </c>
      <c r="D9" s="433">
        <v>20.756098016349732</v>
      </c>
      <c r="E9" s="404">
        <v>692</v>
      </c>
      <c r="F9" s="405">
        <v>53.54023177040216</v>
      </c>
      <c r="G9" s="433">
        <v>27.202962260426357</v>
      </c>
      <c r="H9" s="404">
        <v>514</v>
      </c>
      <c r="I9" s="405">
        <v>36.5116201427647</v>
      </c>
      <c r="J9" s="405">
        <v>15.424860366012021</v>
      </c>
      <c r="K9" s="496"/>
      <c r="L9" s="496"/>
      <c r="M9" s="496"/>
    </row>
    <row r="10" spans="1:13" s="80" customFormat="1" ht="21" customHeight="1">
      <c r="A10" s="384" t="s">
        <v>1088</v>
      </c>
      <c r="B10" s="404">
        <v>1024</v>
      </c>
      <c r="C10" s="405">
        <v>48.14809677485334</v>
      </c>
      <c r="D10" s="433">
        <v>33.098250806867995</v>
      </c>
      <c r="E10" s="404">
        <v>666</v>
      </c>
      <c r="F10" s="405">
        <v>62.69518701475361</v>
      </c>
      <c r="G10" s="433">
        <v>44.51755128495094</v>
      </c>
      <c r="H10" s="404">
        <v>358</v>
      </c>
      <c r="I10" s="405">
        <v>33.63116011532294</v>
      </c>
      <c r="J10" s="405">
        <v>23.074641517080632</v>
      </c>
      <c r="K10" s="496"/>
      <c r="L10" s="496"/>
      <c r="M10" s="496"/>
    </row>
    <row r="11" spans="1:13" s="80" customFormat="1" ht="21" customHeight="1">
      <c r="A11" s="384" t="s">
        <v>1089</v>
      </c>
      <c r="B11" s="404">
        <v>1101</v>
      </c>
      <c r="C11" s="405">
        <v>39.95149213924456</v>
      </c>
      <c r="D11" s="433">
        <v>27.38908116336777</v>
      </c>
      <c r="E11" s="404">
        <v>661</v>
      </c>
      <c r="F11" s="405">
        <v>48.543582369499646</v>
      </c>
      <c r="G11" s="433">
        <v>35.66622022229188</v>
      </c>
      <c r="H11" s="404">
        <v>440</v>
      </c>
      <c r="I11" s="405">
        <v>31.559792537400146</v>
      </c>
      <c r="J11" s="405">
        <v>20.13999310586063</v>
      </c>
      <c r="K11" s="496"/>
      <c r="L11" s="496"/>
      <c r="M11" s="496"/>
    </row>
    <row r="12" spans="1:13" s="80" customFormat="1" ht="21" customHeight="1">
      <c r="A12" s="384" t="s">
        <v>1090</v>
      </c>
      <c r="B12" s="404">
        <v>1057</v>
      </c>
      <c r="C12" s="405">
        <v>56.05086894755346</v>
      </c>
      <c r="D12" s="433">
        <v>30.23099571751241</v>
      </c>
      <c r="E12" s="404">
        <v>591</v>
      </c>
      <c r="F12" s="405">
        <v>62.64289416530728</v>
      </c>
      <c r="G12" s="433">
        <v>38.06098352044618</v>
      </c>
      <c r="H12" s="404">
        <v>466</v>
      </c>
      <c r="I12" s="405">
        <v>49.451155841179016</v>
      </c>
      <c r="J12" s="405">
        <v>23.208881991837142</v>
      </c>
      <c r="K12" s="496"/>
      <c r="L12" s="496"/>
      <c r="M12" s="496"/>
    </row>
    <row r="13" spans="1:13" s="80" customFormat="1" ht="21" customHeight="1">
      <c r="A13" s="384" t="s">
        <v>1091</v>
      </c>
      <c r="B13" s="404">
        <v>1312</v>
      </c>
      <c r="C13" s="405">
        <v>47.20877233983335</v>
      </c>
      <c r="D13" s="433">
        <v>28.264170195260817</v>
      </c>
      <c r="E13" s="404">
        <v>771</v>
      </c>
      <c r="F13" s="405">
        <v>55.86891746182653</v>
      </c>
      <c r="G13" s="433">
        <v>35.72726595051273</v>
      </c>
      <c r="H13" s="404">
        <v>541</v>
      </c>
      <c r="I13" s="405">
        <v>38.66692730510457</v>
      </c>
      <c r="J13" s="405">
        <v>21.613714889131025</v>
      </c>
      <c r="K13" s="496"/>
      <c r="L13" s="496"/>
      <c r="M13" s="496"/>
    </row>
    <row r="14" spans="1:13" s="80" customFormat="1" ht="21" customHeight="1">
      <c r="A14" s="384" t="s">
        <v>1092</v>
      </c>
      <c r="B14" s="404">
        <v>312</v>
      </c>
      <c r="C14" s="405">
        <v>68.14793781500674</v>
      </c>
      <c r="D14" s="433">
        <v>33.44122471154298</v>
      </c>
      <c r="E14" s="404">
        <v>179</v>
      </c>
      <c r="F14" s="405">
        <v>77.16531699210456</v>
      </c>
      <c r="G14" s="433">
        <v>42.96268340355377</v>
      </c>
      <c r="H14" s="404">
        <v>133</v>
      </c>
      <c r="I14" s="405">
        <v>58.886557040264236</v>
      </c>
      <c r="J14" s="405">
        <v>24.531356928616567</v>
      </c>
      <c r="K14" s="496"/>
      <c r="L14" s="496"/>
      <c r="M14" s="496"/>
    </row>
    <row r="15" spans="1:13" s="80" customFormat="1" ht="21" customHeight="1">
      <c r="A15" s="384" t="s">
        <v>1093</v>
      </c>
      <c r="B15" s="404">
        <v>316</v>
      </c>
      <c r="C15" s="405">
        <v>58.00703610662648</v>
      </c>
      <c r="D15" s="433">
        <v>34.38104722702915</v>
      </c>
      <c r="E15" s="404">
        <v>192</v>
      </c>
      <c r="F15" s="405">
        <v>68.88547252025754</v>
      </c>
      <c r="G15" s="433">
        <v>45.25838814856815</v>
      </c>
      <c r="H15" s="404">
        <v>124</v>
      </c>
      <c r="I15" s="405">
        <v>46.60988279869793</v>
      </c>
      <c r="J15" s="405">
        <v>23.55655196122789</v>
      </c>
      <c r="K15" s="496"/>
      <c r="L15" s="496"/>
      <c r="M15" s="496"/>
    </row>
    <row r="16" spans="1:13" s="80" customFormat="1" ht="21" customHeight="1">
      <c r="A16" s="384" t="s">
        <v>1094</v>
      </c>
      <c r="B16" s="404">
        <v>481</v>
      </c>
      <c r="C16" s="405">
        <v>85.65569792921563</v>
      </c>
      <c r="D16" s="433">
        <v>40.18726330442592</v>
      </c>
      <c r="E16" s="404">
        <v>264</v>
      </c>
      <c r="F16" s="405">
        <v>91.16100795069018</v>
      </c>
      <c r="G16" s="433">
        <v>48.979885525874224</v>
      </c>
      <c r="H16" s="404">
        <v>217</v>
      </c>
      <c r="I16" s="405">
        <v>79.79319956021813</v>
      </c>
      <c r="J16" s="405">
        <v>31.684083929614555</v>
      </c>
      <c r="K16" s="496"/>
      <c r="L16" s="496"/>
      <c r="M16" s="496"/>
    </row>
    <row r="17" spans="1:13" s="80" customFormat="1" ht="21" customHeight="1">
      <c r="A17" s="384" t="s">
        <v>1095</v>
      </c>
      <c r="B17" s="404">
        <v>606</v>
      </c>
      <c r="C17" s="405">
        <v>47.0457080883683</v>
      </c>
      <c r="D17" s="433">
        <v>24.466272389195392</v>
      </c>
      <c r="E17" s="404">
        <v>323</v>
      </c>
      <c r="F17" s="405">
        <v>49.11389710410474</v>
      </c>
      <c r="G17" s="433">
        <v>29.9040272356335</v>
      </c>
      <c r="H17" s="404">
        <v>283</v>
      </c>
      <c r="I17" s="405">
        <v>44.88828685360074</v>
      </c>
      <c r="J17" s="405">
        <v>19.28239297366317</v>
      </c>
      <c r="K17" s="496"/>
      <c r="L17" s="496"/>
      <c r="M17" s="496"/>
    </row>
    <row r="18" spans="1:13" s="80" customFormat="1" ht="21" customHeight="1">
      <c r="A18" s="384" t="s">
        <v>1096</v>
      </c>
      <c r="B18" s="404">
        <v>363</v>
      </c>
      <c r="C18" s="405">
        <v>71.5515550636523</v>
      </c>
      <c r="D18" s="433">
        <v>34.74002001571375</v>
      </c>
      <c r="E18" s="404">
        <v>205</v>
      </c>
      <c r="F18" s="405">
        <v>78.79024307750846</v>
      </c>
      <c r="G18" s="433">
        <v>43.48650301348565</v>
      </c>
      <c r="H18" s="404">
        <v>158</v>
      </c>
      <c r="I18" s="405">
        <v>63.93085756366785</v>
      </c>
      <c r="J18" s="405">
        <v>25.982105196946137</v>
      </c>
      <c r="K18" s="496"/>
      <c r="L18" s="496"/>
      <c r="M18" s="496"/>
    </row>
    <row r="19" spans="1:13" s="80" customFormat="1" ht="21" customHeight="1">
      <c r="A19" s="384" t="s">
        <v>1097</v>
      </c>
      <c r="B19" s="404">
        <v>501</v>
      </c>
      <c r="C19" s="405">
        <v>71.85340184983069</v>
      </c>
      <c r="D19" s="433">
        <v>30.302329645333742</v>
      </c>
      <c r="E19" s="404">
        <v>268</v>
      </c>
      <c r="F19" s="405">
        <v>73.95021053735313</v>
      </c>
      <c r="G19" s="433">
        <v>38.928276428620244</v>
      </c>
      <c r="H19" s="404">
        <v>233</v>
      </c>
      <c r="I19" s="405">
        <v>69.58401896985788</v>
      </c>
      <c r="J19" s="405">
        <v>21.828443374076905</v>
      </c>
      <c r="K19" s="496"/>
      <c r="L19" s="496"/>
      <c r="M19" s="496"/>
    </row>
    <row r="20" spans="1:13" s="80" customFormat="1" ht="21" customHeight="1">
      <c r="A20" s="384" t="s">
        <v>1098</v>
      </c>
      <c r="B20" s="404">
        <v>404</v>
      </c>
      <c r="C20" s="405">
        <v>78.0556416936915</v>
      </c>
      <c r="D20" s="433">
        <v>30.378699171040644</v>
      </c>
      <c r="E20" s="404">
        <v>226</v>
      </c>
      <c r="F20" s="405">
        <v>83.89168321609533</v>
      </c>
      <c r="G20" s="433">
        <v>39.89197556834632</v>
      </c>
      <c r="H20" s="404">
        <v>178</v>
      </c>
      <c r="I20" s="405">
        <v>71.72083671623328</v>
      </c>
      <c r="J20" s="405">
        <v>21.45867826056483</v>
      </c>
      <c r="K20" s="496"/>
      <c r="L20" s="496"/>
      <c r="M20" s="496"/>
    </row>
    <row r="21" spans="1:13" s="80" customFormat="1" ht="21" customHeight="1">
      <c r="A21" s="384" t="s">
        <v>1099</v>
      </c>
      <c r="B21" s="404">
        <v>596</v>
      </c>
      <c r="C21" s="405">
        <v>71.07740102382465</v>
      </c>
      <c r="D21" s="433">
        <v>37.4357352372304</v>
      </c>
      <c r="E21" s="404">
        <v>368</v>
      </c>
      <c r="F21" s="405">
        <v>85.71375333072466</v>
      </c>
      <c r="G21" s="433">
        <v>50.00921210380001</v>
      </c>
      <c r="H21" s="404">
        <v>228</v>
      </c>
      <c r="I21" s="405">
        <v>55.720313353446414</v>
      </c>
      <c r="J21" s="405">
        <v>25.225533716081436</v>
      </c>
      <c r="K21" s="496"/>
      <c r="L21" s="496"/>
      <c r="M21" s="496"/>
    </row>
    <row r="22" spans="1:13" s="80" customFormat="1" ht="21" customHeight="1">
      <c r="A22" s="384" t="s">
        <v>1100</v>
      </c>
      <c r="B22" s="404">
        <v>168</v>
      </c>
      <c r="C22" s="405">
        <v>75.8030384384574</v>
      </c>
      <c r="D22" s="433">
        <v>39.42742474020268</v>
      </c>
      <c r="E22" s="404">
        <v>96</v>
      </c>
      <c r="F22" s="405">
        <v>83.70426237798578</v>
      </c>
      <c r="G22" s="433">
        <v>48.69053000238779</v>
      </c>
      <c r="H22" s="404">
        <v>72</v>
      </c>
      <c r="I22" s="405">
        <v>67.32904734073641</v>
      </c>
      <c r="J22" s="405">
        <v>30.744205140609612</v>
      </c>
      <c r="K22" s="496"/>
      <c r="L22" s="496"/>
      <c r="M22" s="496"/>
    </row>
    <row r="23" spans="1:13" s="80" customFormat="1" ht="21" customHeight="1">
      <c r="A23" s="384" t="s">
        <v>1101</v>
      </c>
      <c r="B23" s="404">
        <v>255</v>
      </c>
      <c r="C23" s="405">
        <v>76.93978782722039</v>
      </c>
      <c r="D23" s="433">
        <v>39.29500402758536</v>
      </c>
      <c r="E23" s="404">
        <v>151</v>
      </c>
      <c r="F23" s="405">
        <v>89.42583873737823</v>
      </c>
      <c r="G23" s="433">
        <v>49.97425710690092</v>
      </c>
      <c r="H23" s="404">
        <v>104</v>
      </c>
      <c r="I23" s="405">
        <v>63.97126214069987</v>
      </c>
      <c r="J23" s="405">
        <v>29.27503437856113</v>
      </c>
      <c r="K23" s="496"/>
      <c r="L23" s="496"/>
      <c r="M23" s="496"/>
    </row>
    <row r="24" spans="1:13" s="80" customFormat="1" ht="21" customHeight="1">
      <c r="A24" s="384" t="s">
        <v>1102</v>
      </c>
      <c r="B24" s="404">
        <v>62</v>
      </c>
      <c r="C24" s="405">
        <v>60.320965913789664</v>
      </c>
      <c r="D24" s="433">
        <v>25.350268433147374</v>
      </c>
      <c r="E24" s="404">
        <v>26</v>
      </c>
      <c r="F24" s="405">
        <v>49.09319209599607</v>
      </c>
      <c r="G24" s="433">
        <v>27.915915741847094</v>
      </c>
      <c r="H24" s="404">
        <v>36</v>
      </c>
      <c r="I24" s="405">
        <v>72.25578548060133</v>
      </c>
      <c r="J24" s="405">
        <v>21.831830822476867</v>
      </c>
      <c r="K24" s="496"/>
      <c r="L24" s="496"/>
      <c r="M24" s="496"/>
    </row>
    <row r="25" spans="1:13" s="80" customFormat="1" ht="21" customHeight="1">
      <c r="A25" s="384" t="s">
        <v>1103</v>
      </c>
      <c r="B25" s="404">
        <v>168</v>
      </c>
      <c r="C25" s="405">
        <v>45.14885011522363</v>
      </c>
      <c r="D25" s="433">
        <v>24.252042358047106</v>
      </c>
      <c r="E25" s="404">
        <v>83</v>
      </c>
      <c r="F25" s="405">
        <v>44.44849062565267</v>
      </c>
      <c r="G25" s="433">
        <v>25.471253704524607</v>
      </c>
      <c r="H25" s="404">
        <v>85</v>
      </c>
      <c r="I25" s="405">
        <v>45.85436115434308</v>
      </c>
      <c r="J25" s="405">
        <v>23.132209559517424</v>
      </c>
      <c r="K25" s="496"/>
      <c r="L25" s="496"/>
      <c r="M25" s="496"/>
    </row>
    <row r="26" spans="1:13" s="80" customFormat="1" ht="21" customHeight="1">
      <c r="A26" s="384" t="s">
        <v>1104</v>
      </c>
      <c r="B26" s="404">
        <v>195</v>
      </c>
      <c r="C26" s="405">
        <v>44.755719838374475</v>
      </c>
      <c r="D26" s="433">
        <v>30.240458258021985</v>
      </c>
      <c r="E26" s="404">
        <v>114</v>
      </c>
      <c r="F26" s="405">
        <v>52.900109280488905</v>
      </c>
      <c r="G26" s="433">
        <v>40.42527694252701</v>
      </c>
      <c r="H26" s="404">
        <v>81</v>
      </c>
      <c r="I26" s="405">
        <v>36.78507525045641</v>
      </c>
      <c r="J26" s="405">
        <v>21.67397662087501</v>
      </c>
      <c r="K26" s="496"/>
      <c r="L26" s="496"/>
      <c r="M26" s="496"/>
    </row>
    <row r="27" spans="1:13" s="80" customFormat="1" ht="21" customHeight="1">
      <c r="A27" s="384" t="s">
        <v>1105</v>
      </c>
      <c r="B27" s="404">
        <v>155</v>
      </c>
      <c r="C27" s="405">
        <v>57.38190433881238</v>
      </c>
      <c r="D27" s="433">
        <v>31.862050604128804</v>
      </c>
      <c r="E27" s="404">
        <v>91</v>
      </c>
      <c r="F27" s="405">
        <v>69.11821112955107</v>
      </c>
      <c r="G27" s="433">
        <v>42.67683335652445</v>
      </c>
      <c r="H27" s="404">
        <v>64</v>
      </c>
      <c r="I27" s="405">
        <v>46.222235061731965</v>
      </c>
      <c r="J27" s="405">
        <v>22.880255309429387</v>
      </c>
      <c r="K27" s="496"/>
      <c r="L27" s="496"/>
      <c r="M27" s="496"/>
    </row>
    <row r="28" spans="1:13" s="80" customFormat="1" ht="21" customHeight="1">
      <c r="A28" s="384" t="s">
        <v>1106</v>
      </c>
      <c r="B28" s="404">
        <v>47</v>
      </c>
      <c r="C28" s="405">
        <v>35.08601672931138</v>
      </c>
      <c r="D28" s="433">
        <v>21.47198391006398</v>
      </c>
      <c r="E28" s="404">
        <v>26</v>
      </c>
      <c r="F28" s="405">
        <v>38.75882322249801</v>
      </c>
      <c r="G28" s="433">
        <v>27.154846100963894</v>
      </c>
      <c r="H28" s="404">
        <v>21</v>
      </c>
      <c r="I28" s="405">
        <v>31.401869158878505</v>
      </c>
      <c r="J28" s="405">
        <v>15.596719344478762</v>
      </c>
      <c r="K28" s="496"/>
      <c r="L28" s="496"/>
      <c r="M28" s="496"/>
    </row>
    <row r="29" spans="1:13" s="80" customFormat="1" ht="21" customHeight="1">
      <c r="A29" s="487" t="s">
        <v>1107</v>
      </c>
      <c r="B29" s="393">
        <v>4</v>
      </c>
      <c r="C29" s="395">
        <v>31.819266565905657</v>
      </c>
      <c r="D29" s="434">
        <v>18.39833687350296</v>
      </c>
      <c r="E29" s="394">
        <v>2</v>
      </c>
      <c r="F29" s="395">
        <v>27.87650707366367</v>
      </c>
      <c r="G29" s="434">
        <v>22.681704260651628</v>
      </c>
      <c r="H29" s="394">
        <v>2</v>
      </c>
      <c r="I29" s="395">
        <v>37.06105809320856</v>
      </c>
      <c r="J29" s="395">
        <v>11.940298507462686</v>
      </c>
      <c r="K29" s="496"/>
      <c r="L29" s="496"/>
      <c r="M29" s="496"/>
    </row>
    <row r="30" spans="1:10" s="74" customFormat="1" ht="16.5">
      <c r="A30" s="25" t="s">
        <v>1699</v>
      </c>
      <c r="C30" s="406"/>
      <c r="D30" s="406"/>
      <c r="F30" s="407"/>
      <c r="G30" s="406"/>
      <c r="H30" s="408"/>
      <c r="I30" s="406"/>
      <c r="J30" s="406"/>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AM30"/>
  <sheetViews>
    <sheetView view="pageBreakPreview" zoomScaleNormal="90" zoomScaleSheetLayoutView="100" zoomScalePageLayoutView="0" workbookViewId="0" topLeftCell="A1">
      <selection activeCell="A1" sqref="A1:J1"/>
    </sheetView>
  </sheetViews>
  <sheetFormatPr defaultColWidth="10.00390625" defaultRowHeight="16.5"/>
  <cols>
    <col min="1" max="2" width="16.00390625" style="496" customWidth="1"/>
    <col min="3" max="4" width="16.00390625" style="497" customWidth="1"/>
    <col min="5" max="5" width="16.00390625" style="496" customWidth="1"/>
    <col min="6" max="6" width="16.00390625" style="498" customWidth="1"/>
    <col min="7" max="7" width="16.00390625" style="497" customWidth="1"/>
    <col min="8" max="8" width="16.00390625" style="496" customWidth="1"/>
    <col min="9" max="10" width="16.00390625" style="497" customWidth="1"/>
    <col min="11" max="16384" width="10.00390625" style="496" customWidth="1"/>
  </cols>
  <sheetData>
    <row r="1" spans="1:10" s="74" customFormat="1" ht="22.5" customHeight="1">
      <c r="A1" s="1261" t="s">
        <v>1622</v>
      </c>
      <c r="B1" s="1261"/>
      <c r="C1" s="1261"/>
      <c r="D1" s="1261"/>
      <c r="E1" s="1261"/>
      <c r="F1" s="1261"/>
      <c r="G1" s="1261"/>
      <c r="H1" s="1261"/>
      <c r="I1" s="1261"/>
      <c r="J1" s="1261"/>
    </row>
    <row r="2" spans="1:10" s="74" customFormat="1" ht="7.5" customHeight="1">
      <c r="A2" s="396"/>
      <c r="B2" s="7"/>
      <c r="C2" s="7"/>
      <c r="D2" s="7"/>
      <c r="E2" s="397"/>
      <c r="F2" s="7"/>
      <c r="G2" s="7"/>
      <c r="H2" s="7"/>
      <c r="I2" s="397"/>
      <c r="J2" s="397"/>
    </row>
    <row r="3" spans="1:39" s="39" customFormat="1" ht="18" customHeight="1">
      <c r="A3" s="730"/>
      <c r="B3" s="729"/>
      <c r="C3" s="729"/>
      <c r="D3" s="729"/>
      <c r="E3" s="1262" t="s">
        <v>1131</v>
      </c>
      <c r="F3" s="1262"/>
      <c r="G3" s="729"/>
      <c r="H3" s="729"/>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s="66" customFormat="1" ht="15" customHeight="1">
      <c r="A4" s="399"/>
      <c r="B4" s="400"/>
      <c r="C4" s="400"/>
      <c r="D4" s="400"/>
      <c r="E4" s="400"/>
      <c r="F4" s="400"/>
      <c r="G4" s="400"/>
      <c r="H4" s="400"/>
      <c r="J4" s="398" t="s">
        <v>49</v>
      </c>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row>
    <row r="5" spans="1:13" s="402" customFormat="1" ht="15.75" customHeight="1">
      <c r="A5" s="1259" t="s">
        <v>48</v>
      </c>
      <c r="B5" s="431" t="s">
        <v>47</v>
      </c>
      <c r="C5" s="495"/>
      <c r="D5" s="431"/>
      <c r="E5" s="431" t="s">
        <v>46</v>
      </c>
      <c r="F5" s="495"/>
      <c r="G5" s="431"/>
      <c r="H5" s="403" t="s">
        <v>45</v>
      </c>
      <c r="I5" s="432"/>
      <c r="J5" s="401"/>
      <c r="K5" s="15"/>
      <c r="L5" s="15"/>
      <c r="M5" s="15"/>
    </row>
    <row r="6" spans="1:13" s="402" customFormat="1" ht="34.5" customHeight="1">
      <c r="A6" s="1260"/>
      <c r="B6" s="436" t="s">
        <v>439</v>
      </c>
      <c r="C6" s="435" t="s">
        <v>43</v>
      </c>
      <c r="D6" s="476" t="s">
        <v>144</v>
      </c>
      <c r="E6" s="436" t="s">
        <v>439</v>
      </c>
      <c r="F6" s="435" t="s">
        <v>43</v>
      </c>
      <c r="G6" s="476" t="s">
        <v>144</v>
      </c>
      <c r="H6" s="436" t="s">
        <v>439</v>
      </c>
      <c r="I6" s="437" t="s">
        <v>43</v>
      </c>
      <c r="J6" s="477" t="s">
        <v>144</v>
      </c>
      <c r="K6" s="15"/>
      <c r="L6" s="15"/>
      <c r="M6" s="15"/>
    </row>
    <row r="7" spans="1:13" s="80" customFormat="1" ht="21" customHeight="1">
      <c r="A7" s="384" t="s">
        <v>174</v>
      </c>
      <c r="B7" s="404">
        <v>12212</v>
      </c>
      <c r="C7" s="405">
        <v>51.930721282958984</v>
      </c>
      <c r="D7" s="433">
        <v>26.922468185424805</v>
      </c>
      <c r="E7" s="404">
        <v>7461</v>
      </c>
      <c r="F7" s="405">
        <v>63.683998107910156</v>
      </c>
      <c r="G7" s="433">
        <v>36.17382049560547</v>
      </c>
      <c r="H7" s="404">
        <v>4751</v>
      </c>
      <c r="I7" s="405">
        <v>40.26100158691406</v>
      </c>
      <c r="J7" s="405">
        <v>18.894582748413086</v>
      </c>
      <c r="K7" s="697"/>
      <c r="L7" s="697"/>
      <c r="M7" s="697"/>
    </row>
    <row r="8" spans="1:13" s="80" customFormat="1" ht="21" customHeight="1">
      <c r="A8" s="384" t="s">
        <v>1109</v>
      </c>
      <c r="B8" s="404">
        <v>1610</v>
      </c>
      <c r="C8" s="405">
        <v>40.50389868893157</v>
      </c>
      <c r="D8" s="433">
        <v>25.792146928573306</v>
      </c>
      <c r="E8" s="404">
        <v>1007</v>
      </c>
      <c r="F8" s="405">
        <v>51.592132174226684</v>
      </c>
      <c r="G8" s="433">
        <v>34.44050398171695</v>
      </c>
      <c r="H8" s="404">
        <v>603</v>
      </c>
      <c r="I8" s="405">
        <v>29.806067783842245</v>
      </c>
      <c r="J8" s="405">
        <v>18.29972116611446</v>
      </c>
      <c r="K8" s="697"/>
      <c r="L8" s="697"/>
      <c r="M8" s="697"/>
    </row>
    <row r="9" spans="1:13" s="80" customFormat="1" ht="21" customHeight="1">
      <c r="A9" s="384" t="s">
        <v>1110</v>
      </c>
      <c r="B9" s="404">
        <v>1274</v>
      </c>
      <c r="C9" s="405">
        <v>47.18069428206278</v>
      </c>
      <c r="D9" s="433">
        <v>19.36362683519947</v>
      </c>
      <c r="E9" s="404">
        <v>780</v>
      </c>
      <c r="F9" s="405">
        <v>60.34881615738971</v>
      </c>
      <c r="G9" s="433">
        <v>26.057886564602903</v>
      </c>
      <c r="H9" s="404">
        <v>494</v>
      </c>
      <c r="I9" s="405">
        <v>35.09093453409681</v>
      </c>
      <c r="J9" s="405">
        <v>13.783159025545807</v>
      </c>
      <c r="K9" s="496"/>
      <c r="L9" s="496"/>
      <c r="M9" s="496"/>
    </row>
    <row r="10" spans="1:13" s="80" customFormat="1" ht="21" customHeight="1">
      <c r="A10" s="384" t="s">
        <v>1111</v>
      </c>
      <c r="B10" s="404">
        <v>833</v>
      </c>
      <c r="C10" s="405">
        <v>39.16734825532503</v>
      </c>
      <c r="D10" s="433">
        <v>25.248848364547584</v>
      </c>
      <c r="E10" s="404">
        <v>551</v>
      </c>
      <c r="F10" s="405">
        <v>51.869441509203064</v>
      </c>
      <c r="G10" s="433">
        <v>33.397064640776364</v>
      </c>
      <c r="H10" s="404">
        <v>282</v>
      </c>
      <c r="I10" s="405">
        <v>26.491584224919187</v>
      </c>
      <c r="J10" s="405">
        <v>17.602410788246836</v>
      </c>
      <c r="K10" s="496"/>
      <c r="L10" s="496"/>
      <c r="M10" s="496"/>
    </row>
    <row r="11" spans="1:13" s="80" customFormat="1" ht="21" customHeight="1">
      <c r="A11" s="384" t="s">
        <v>1112</v>
      </c>
      <c r="B11" s="404">
        <v>1072</v>
      </c>
      <c r="C11" s="405">
        <v>38.899182173724036</v>
      </c>
      <c r="D11" s="433">
        <v>25.18573297729292</v>
      </c>
      <c r="E11" s="404">
        <v>665</v>
      </c>
      <c r="F11" s="405">
        <v>48.83734081046485</v>
      </c>
      <c r="G11" s="433">
        <v>33.58607348479462</v>
      </c>
      <c r="H11" s="404">
        <v>407</v>
      </c>
      <c r="I11" s="405">
        <v>29.192808097095135</v>
      </c>
      <c r="J11" s="405">
        <v>17.85766121241251</v>
      </c>
      <c r="K11" s="496"/>
      <c r="L11" s="496"/>
      <c r="M11" s="496"/>
    </row>
    <row r="12" spans="1:13" s="80" customFormat="1" ht="21" customHeight="1">
      <c r="A12" s="384" t="s">
        <v>1113</v>
      </c>
      <c r="B12" s="404">
        <v>1237</v>
      </c>
      <c r="C12" s="405">
        <v>65.5959554286884</v>
      </c>
      <c r="D12" s="433">
        <v>31.461758557854147</v>
      </c>
      <c r="E12" s="404">
        <v>734</v>
      </c>
      <c r="F12" s="405">
        <v>77.80014266892647</v>
      </c>
      <c r="G12" s="433">
        <v>42.69042625881841</v>
      </c>
      <c r="H12" s="404">
        <v>503</v>
      </c>
      <c r="I12" s="405">
        <v>53.377535167624565</v>
      </c>
      <c r="J12" s="405">
        <v>22.168063371082837</v>
      </c>
      <c r="K12" s="496"/>
      <c r="L12" s="496"/>
      <c r="M12" s="496"/>
    </row>
    <row r="13" spans="1:13" s="80" customFormat="1" ht="21" customHeight="1">
      <c r="A13" s="384" t="s">
        <v>1114</v>
      </c>
      <c r="B13" s="404">
        <v>1484</v>
      </c>
      <c r="C13" s="405">
        <v>53.39772725023834</v>
      </c>
      <c r="D13" s="433">
        <v>30.310924971112236</v>
      </c>
      <c r="E13" s="404">
        <v>924</v>
      </c>
      <c r="F13" s="405">
        <v>66.95574544063257</v>
      </c>
      <c r="G13" s="433">
        <v>39.964683046532926</v>
      </c>
      <c r="H13" s="404">
        <v>560</v>
      </c>
      <c r="I13" s="405">
        <v>40.024915509904915</v>
      </c>
      <c r="J13" s="405">
        <v>21.559862102667065</v>
      </c>
      <c r="K13" s="496"/>
      <c r="L13" s="496"/>
      <c r="M13" s="496"/>
    </row>
    <row r="14" spans="1:13" s="80" customFormat="1" ht="21" customHeight="1">
      <c r="A14" s="384" t="s">
        <v>1115</v>
      </c>
      <c r="B14" s="404">
        <v>237</v>
      </c>
      <c r="C14" s="405">
        <v>51.76622199409166</v>
      </c>
      <c r="D14" s="433">
        <v>23.165617946118456</v>
      </c>
      <c r="E14" s="404">
        <v>150</v>
      </c>
      <c r="F14" s="405">
        <v>64.66367345707087</v>
      </c>
      <c r="G14" s="433">
        <v>33.37012313469335</v>
      </c>
      <c r="H14" s="404">
        <v>87</v>
      </c>
      <c r="I14" s="405">
        <v>38.519777913556304</v>
      </c>
      <c r="J14" s="405">
        <v>14.2426578155555</v>
      </c>
      <c r="K14" s="496"/>
      <c r="L14" s="496"/>
      <c r="M14" s="496"/>
    </row>
    <row r="15" spans="1:13" s="80" customFormat="1" ht="21" customHeight="1">
      <c r="A15" s="384" t="s">
        <v>1116</v>
      </c>
      <c r="B15" s="404">
        <v>250</v>
      </c>
      <c r="C15" s="405">
        <v>45.89164248941968</v>
      </c>
      <c r="D15" s="433">
        <v>25.167115427354485</v>
      </c>
      <c r="E15" s="404">
        <v>161</v>
      </c>
      <c r="F15" s="405">
        <v>57.76333893625762</v>
      </c>
      <c r="G15" s="433">
        <v>34.40782907752349</v>
      </c>
      <c r="H15" s="404">
        <v>89</v>
      </c>
      <c r="I15" s="405">
        <v>33.45386749261384</v>
      </c>
      <c r="J15" s="405">
        <v>16.87279607514812</v>
      </c>
      <c r="K15" s="496"/>
      <c r="L15" s="496"/>
      <c r="M15" s="496"/>
    </row>
    <row r="16" spans="1:13" s="80" customFormat="1" ht="21" customHeight="1">
      <c r="A16" s="384" t="s">
        <v>1117</v>
      </c>
      <c r="B16" s="404">
        <v>260</v>
      </c>
      <c r="C16" s="405">
        <v>46.30037725903547</v>
      </c>
      <c r="D16" s="433">
        <v>19.404025889735188</v>
      </c>
      <c r="E16" s="404">
        <v>147</v>
      </c>
      <c r="F16" s="405">
        <v>50.76010669981613</v>
      </c>
      <c r="G16" s="433">
        <v>25.092233831651775</v>
      </c>
      <c r="H16" s="404">
        <v>113</v>
      </c>
      <c r="I16" s="405">
        <v>41.551297466841696</v>
      </c>
      <c r="J16" s="405">
        <v>14.120536492365344</v>
      </c>
      <c r="K16" s="496"/>
      <c r="L16" s="496"/>
      <c r="M16" s="496"/>
    </row>
    <row r="17" spans="1:13" s="80" customFormat="1" ht="21" customHeight="1">
      <c r="A17" s="384" t="s">
        <v>1118</v>
      </c>
      <c r="B17" s="404">
        <v>803</v>
      </c>
      <c r="C17" s="405">
        <v>62.33944487617119</v>
      </c>
      <c r="D17" s="433">
        <v>28.605375275144013</v>
      </c>
      <c r="E17" s="404">
        <v>456</v>
      </c>
      <c r="F17" s="405">
        <v>69.33726649991257</v>
      </c>
      <c r="G17" s="433">
        <v>39.06405029184853</v>
      </c>
      <c r="H17" s="404">
        <v>347</v>
      </c>
      <c r="I17" s="405">
        <v>55.039701548407976</v>
      </c>
      <c r="J17" s="405">
        <v>20.638118137142715</v>
      </c>
      <c r="K17" s="496"/>
      <c r="L17" s="496"/>
      <c r="M17" s="496"/>
    </row>
    <row r="18" spans="1:13" s="80" customFormat="1" ht="21" customHeight="1">
      <c r="A18" s="384" t="s">
        <v>1119</v>
      </c>
      <c r="B18" s="404">
        <v>370</v>
      </c>
      <c r="C18" s="405">
        <v>72.93133711722136</v>
      </c>
      <c r="D18" s="433">
        <v>30.80202735588915</v>
      </c>
      <c r="E18" s="404">
        <v>226</v>
      </c>
      <c r="F18" s="405">
        <v>86.8614387098386</v>
      </c>
      <c r="G18" s="433">
        <v>43.25572803950573</v>
      </c>
      <c r="H18" s="404">
        <v>144</v>
      </c>
      <c r="I18" s="405">
        <v>58.26609803270994</v>
      </c>
      <c r="J18" s="405">
        <v>19.88315657441551</v>
      </c>
      <c r="K18" s="496"/>
      <c r="L18" s="496"/>
      <c r="M18" s="496"/>
    </row>
    <row r="19" spans="1:13" s="80" customFormat="1" ht="21" customHeight="1">
      <c r="A19" s="384" t="s">
        <v>1120</v>
      </c>
      <c r="B19" s="404">
        <v>582</v>
      </c>
      <c r="C19" s="405">
        <v>83.47041891537218</v>
      </c>
      <c r="D19" s="433">
        <v>32.888107307370475</v>
      </c>
      <c r="E19" s="404">
        <v>298</v>
      </c>
      <c r="F19" s="405">
        <v>82.22821917959416</v>
      </c>
      <c r="G19" s="433">
        <v>41.594096868045</v>
      </c>
      <c r="H19" s="404">
        <v>284</v>
      </c>
      <c r="I19" s="405">
        <v>84.81485574008428</v>
      </c>
      <c r="J19" s="405">
        <v>25.238137043810095</v>
      </c>
      <c r="K19" s="496"/>
      <c r="L19" s="496"/>
      <c r="M19" s="496"/>
    </row>
    <row r="20" spans="1:13" s="80" customFormat="1" ht="21" customHeight="1">
      <c r="A20" s="384" t="s">
        <v>1121</v>
      </c>
      <c r="B20" s="404">
        <v>400</v>
      </c>
      <c r="C20" s="405">
        <v>77.28281355811039</v>
      </c>
      <c r="D20" s="433">
        <v>27.171931577410348</v>
      </c>
      <c r="E20" s="404">
        <v>231</v>
      </c>
      <c r="F20" s="405">
        <v>85.7476939067169</v>
      </c>
      <c r="G20" s="433">
        <v>38.601332096438405</v>
      </c>
      <c r="H20" s="404">
        <v>169</v>
      </c>
      <c r="I20" s="405">
        <v>68.09450227552486</v>
      </c>
      <c r="J20" s="405">
        <v>17.40703824905704</v>
      </c>
      <c r="K20" s="496"/>
      <c r="L20" s="496"/>
      <c r="M20" s="496"/>
    </row>
    <row r="21" spans="1:13" s="80" customFormat="1" ht="21" customHeight="1">
      <c r="A21" s="384" t="s">
        <v>1122</v>
      </c>
      <c r="B21" s="404">
        <v>686</v>
      </c>
      <c r="C21" s="405">
        <v>81.81056560795923</v>
      </c>
      <c r="D21" s="433">
        <v>39.21261941363812</v>
      </c>
      <c r="E21" s="404">
        <v>416</v>
      </c>
      <c r="F21" s="405">
        <v>96.89380811299309</v>
      </c>
      <c r="G21" s="433">
        <v>51.68932050431365</v>
      </c>
      <c r="H21" s="404">
        <v>270</v>
      </c>
      <c r="I21" s="405">
        <v>65.98458160276549</v>
      </c>
      <c r="J21" s="405">
        <v>28.03389784880016</v>
      </c>
      <c r="K21" s="496"/>
      <c r="L21" s="496"/>
      <c r="M21" s="496"/>
    </row>
    <row r="22" spans="1:13" s="80" customFormat="1" ht="21" customHeight="1">
      <c r="A22" s="384" t="s">
        <v>1123</v>
      </c>
      <c r="B22" s="404">
        <v>171</v>
      </c>
      <c r="C22" s="405">
        <v>77.15666412485844</v>
      </c>
      <c r="D22" s="433">
        <v>34.20133366906175</v>
      </c>
      <c r="E22" s="404">
        <v>111</v>
      </c>
      <c r="F22" s="405">
        <v>96.78305337454606</v>
      </c>
      <c r="G22" s="433">
        <v>47.41852462394995</v>
      </c>
      <c r="H22" s="404">
        <v>60</v>
      </c>
      <c r="I22" s="405">
        <v>56.10753945061368</v>
      </c>
      <c r="J22" s="405">
        <v>21.303746259080768</v>
      </c>
      <c r="K22" s="496"/>
      <c r="L22" s="496"/>
      <c r="M22" s="496"/>
    </row>
    <row r="23" spans="1:13" s="80" customFormat="1" ht="21" customHeight="1">
      <c r="A23" s="384" t="s">
        <v>1124</v>
      </c>
      <c r="B23" s="404">
        <v>218</v>
      </c>
      <c r="C23" s="405">
        <v>65.77597547581979</v>
      </c>
      <c r="D23" s="433">
        <v>30.23094064713838</v>
      </c>
      <c r="E23" s="404">
        <v>155</v>
      </c>
      <c r="F23" s="405">
        <v>91.79473512777236</v>
      </c>
      <c r="G23" s="433">
        <v>44.704713480045434</v>
      </c>
      <c r="H23" s="404">
        <v>63</v>
      </c>
      <c r="I23" s="405">
        <v>38.75182225830858</v>
      </c>
      <c r="J23" s="405">
        <v>16.466780281649065</v>
      </c>
      <c r="K23" s="496"/>
      <c r="L23" s="496"/>
      <c r="M23" s="496"/>
    </row>
    <row r="24" spans="1:13" s="80" customFormat="1" ht="21" customHeight="1">
      <c r="A24" s="384" t="s">
        <v>1125</v>
      </c>
      <c r="B24" s="404">
        <v>54</v>
      </c>
      <c r="C24" s="405">
        <v>52.537615473300676</v>
      </c>
      <c r="D24" s="433">
        <v>20.164048189682507</v>
      </c>
      <c r="E24" s="404">
        <v>30</v>
      </c>
      <c r="F24" s="405">
        <v>56.645990879995466</v>
      </c>
      <c r="G24" s="433">
        <v>25.661423521821167</v>
      </c>
      <c r="H24" s="404">
        <v>24</v>
      </c>
      <c r="I24" s="405">
        <v>48.17052365373422</v>
      </c>
      <c r="J24" s="405">
        <v>15.01975976684064</v>
      </c>
      <c r="K24" s="496"/>
      <c r="L24" s="496"/>
      <c r="M24" s="496"/>
    </row>
    <row r="25" spans="1:13" s="80" customFormat="1" ht="21" customHeight="1">
      <c r="A25" s="384" t="s">
        <v>1126</v>
      </c>
      <c r="B25" s="404">
        <v>287</v>
      </c>
      <c r="C25" s="405">
        <v>77.12928561350704</v>
      </c>
      <c r="D25" s="433">
        <v>38.141321484640194</v>
      </c>
      <c r="E25" s="404">
        <v>174</v>
      </c>
      <c r="F25" s="405">
        <v>93.18117311883813</v>
      </c>
      <c r="G25" s="433">
        <v>50.85454458830881</v>
      </c>
      <c r="H25" s="404">
        <v>113</v>
      </c>
      <c r="I25" s="405">
        <v>60.9593271816561</v>
      </c>
      <c r="J25" s="405">
        <v>27.310082312426317</v>
      </c>
      <c r="K25" s="496"/>
      <c r="L25" s="496"/>
      <c r="M25" s="496"/>
    </row>
    <row r="26" spans="1:13" s="80" customFormat="1" ht="21" customHeight="1">
      <c r="A26" s="384" t="s">
        <v>1127</v>
      </c>
      <c r="B26" s="404">
        <v>178</v>
      </c>
      <c r="C26" s="405">
        <v>40.85393913451618</v>
      </c>
      <c r="D26" s="433">
        <v>23.626062393473322</v>
      </c>
      <c r="E26" s="404">
        <v>124</v>
      </c>
      <c r="F26" s="405">
        <v>57.54046974368969</v>
      </c>
      <c r="G26" s="433">
        <v>35.92813265425765</v>
      </c>
      <c r="H26" s="404">
        <v>54</v>
      </c>
      <c r="I26" s="405">
        <v>24.52338350030427</v>
      </c>
      <c r="J26" s="405">
        <v>12.856721583868238</v>
      </c>
      <c r="K26" s="496"/>
      <c r="L26" s="496"/>
      <c r="M26" s="496"/>
    </row>
    <row r="27" spans="1:13" s="80" customFormat="1" ht="21" customHeight="1">
      <c r="A27" s="384" t="s">
        <v>1128</v>
      </c>
      <c r="B27" s="404">
        <v>141</v>
      </c>
      <c r="C27" s="405">
        <v>52.199022656597066</v>
      </c>
      <c r="D27" s="433">
        <v>25.813370816503717</v>
      </c>
      <c r="E27" s="404">
        <v>85</v>
      </c>
      <c r="F27" s="405">
        <v>64.56096643969056</v>
      </c>
      <c r="G27" s="433">
        <v>35.510492123736746</v>
      </c>
      <c r="H27" s="404">
        <v>56</v>
      </c>
      <c r="I27" s="405">
        <v>40.44445567901547</v>
      </c>
      <c r="J27" s="405">
        <v>17.894652759423867</v>
      </c>
      <c r="K27" s="496"/>
      <c r="L27" s="496"/>
      <c r="M27" s="496"/>
    </row>
    <row r="28" spans="1:13" s="80" customFormat="1" ht="21" customHeight="1">
      <c r="A28" s="384" t="s">
        <v>1129</v>
      </c>
      <c r="B28" s="404">
        <v>61</v>
      </c>
      <c r="C28" s="405">
        <v>45.53717064868073</v>
      </c>
      <c r="D28" s="433">
        <v>23.902665033292323</v>
      </c>
      <c r="E28" s="404">
        <v>33</v>
      </c>
      <c r="F28" s="405">
        <v>49.19389101317055</v>
      </c>
      <c r="G28" s="433">
        <v>33.14126669262546</v>
      </c>
      <c r="H28" s="404">
        <v>28</v>
      </c>
      <c r="I28" s="405">
        <v>41.86915887850467</v>
      </c>
      <c r="J28" s="405">
        <v>17.847629119853913</v>
      </c>
      <c r="K28" s="496"/>
      <c r="L28" s="496"/>
      <c r="M28" s="496"/>
    </row>
    <row r="29" spans="1:13" s="80" customFormat="1" ht="21" customHeight="1">
      <c r="A29" s="487" t="s">
        <v>1130</v>
      </c>
      <c r="B29" s="393">
        <v>4</v>
      </c>
      <c r="C29" s="395">
        <v>31.819266565905657</v>
      </c>
      <c r="D29" s="434">
        <v>20.63412391388438</v>
      </c>
      <c r="E29" s="394">
        <v>3</v>
      </c>
      <c r="F29" s="395">
        <v>41.814760610495505</v>
      </c>
      <c r="G29" s="434">
        <v>32.13052315828942</v>
      </c>
      <c r="H29" s="394">
        <v>1</v>
      </c>
      <c r="I29" s="395">
        <v>18.53052904660428</v>
      </c>
      <c r="J29" s="395">
        <v>5.970149253731343</v>
      </c>
      <c r="K29" s="496"/>
      <c r="L29" s="496"/>
      <c r="M29" s="496"/>
    </row>
    <row r="30" spans="1:10" s="74" customFormat="1" ht="16.5">
      <c r="A30" s="25" t="s">
        <v>1699</v>
      </c>
      <c r="C30" s="406"/>
      <c r="D30" s="406"/>
      <c r="F30" s="407"/>
      <c r="G30" s="406"/>
      <c r="H30" s="408"/>
      <c r="I30" s="406"/>
      <c r="J30" s="406"/>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E81"/>
  <sheetViews>
    <sheetView showZeros="0" view="pageBreakPreview" zoomScaleNormal="90" zoomScaleSheetLayoutView="100" workbookViewId="0" topLeftCell="A7">
      <selection activeCell="B21" sqref="B21:C25"/>
    </sheetView>
  </sheetViews>
  <sheetFormatPr defaultColWidth="9.00390625" defaultRowHeight="16.5"/>
  <cols>
    <col min="1" max="1" width="3.375" style="496" customWidth="1"/>
    <col min="2" max="2" width="10.625" style="12" customWidth="1"/>
    <col min="3" max="3" width="18.125" style="13" customWidth="1"/>
    <col min="4" max="4" width="7.125" style="496" customWidth="1"/>
    <col min="5" max="5" width="6.25390625" style="496" customWidth="1"/>
    <col min="6" max="6" width="6.00390625" style="496" customWidth="1"/>
    <col min="7" max="7" width="7.75390625" style="496" customWidth="1"/>
    <col min="8" max="8" width="10.625" style="14" customWidth="1"/>
    <col min="9" max="9" width="18.75390625" style="15" customWidth="1"/>
    <col min="10" max="10" width="6.75390625" style="496" customWidth="1"/>
    <col min="11" max="12" width="6.25390625" style="496" customWidth="1"/>
    <col min="13" max="13" width="8.125" style="496" customWidth="1"/>
    <col min="14" max="14" width="10.625" style="14" customWidth="1"/>
    <col min="15" max="15" width="18.75390625" style="15" customWidth="1"/>
    <col min="16" max="16" width="6.75390625" style="496" customWidth="1"/>
    <col min="17" max="17" width="6.125" style="496" customWidth="1"/>
    <col min="18" max="18" width="5.875" style="496" customWidth="1"/>
    <col min="19" max="19" width="7.75390625" style="496" customWidth="1"/>
    <col min="20" max="16384" width="9.00390625" style="493" customWidth="1"/>
  </cols>
  <sheetData>
    <row r="1" spans="1:19" s="8" customFormat="1" ht="25.5">
      <c r="A1" s="1248" t="s">
        <v>388</v>
      </c>
      <c r="B1" s="1248"/>
      <c r="C1" s="1248"/>
      <c r="D1" s="1248"/>
      <c r="E1" s="1248"/>
      <c r="F1" s="1248"/>
      <c r="G1" s="1248"/>
      <c r="H1" s="1248"/>
      <c r="I1" s="1248"/>
      <c r="J1" s="1248"/>
      <c r="K1" s="1248"/>
      <c r="L1" s="1248"/>
      <c r="M1" s="1248"/>
      <c r="N1" s="1248"/>
      <c r="O1" s="1248"/>
      <c r="P1" s="1248"/>
      <c r="Q1" s="1248"/>
      <c r="R1" s="1248"/>
      <c r="S1" s="1248"/>
    </row>
    <row r="2" spans="1:19" s="8" customFormat="1" ht="9" customHeight="1">
      <c r="A2" s="5"/>
      <c r="B2" s="9"/>
      <c r="C2" s="6"/>
      <c r="D2" s="7"/>
      <c r="E2" s="7"/>
      <c r="F2" s="7"/>
      <c r="G2" s="7"/>
      <c r="H2" s="9"/>
      <c r="I2" s="6"/>
      <c r="J2" s="7"/>
      <c r="K2" s="7"/>
      <c r="L2" s="7"/>
      <c r="M2" s="7"/>
      <c r="N2" s="9"/>
      <c r="O2" s="6"/>
      <c r="P2" s="7"/>
      <c r="Q2" s="7"/>
      <c r="R2" s="7"/>
      <c r="S2" s="7"/>
    </row>
    <row r="3" spans="1:19" s="8" customFormat="1" ht="16.5">
      <c r="A3" s="791"/>
      <c r="B3" s="9"/>
      <c r="C3" s="10"/>
      <c r="D3" s="7"/>
      <c r="E3" s="7"/>
      <c r="F3" s="7"/>
      <c r="G3" s="7"/>
      <c r="H3" s="9"/>
      <c r="I3" s="1249" t="s">
        <v>628</v>
      </c>
      <c r="J3" s="1249"/>
      <c r="K3" s="1249"/>
      <c r="L3" s="7"/>
      <c r="M3" s="7"/>
      <c r="N3" s="9"/>
      <c r="O3" s="6"/>
      <c r="P3" s="7"/>
      <c r="Q3" s="7"/>
      <c r="R3" s="7"/>
      <c r="S3" s="11"/>
    </row>
    <row r="4" spans="1:19" ht="16.5" customHeight="1">
      <c r="A4" s="697"/>
      <c r="D4" s="697"/>
      <c r="E4" s="697"/>
      <c r="F4" s="697"/>
      <c r="G4" s="697"/>
      <c r="J4" s="697"/>
      <c r="K4" s="697"/>
      <c r="L4" s="697"/>
      <c r="M4" s="697"/>
      <c r="P4" s="697"/>
      <c r="Q4" s="697"/>
      <c r="R4" s="697"/>
      <c r="S4" s="398" t="s">
        <v>402</v>
      </c>
    </row>
    <row r="5" spans="1:28" s="25" customFormat="1" ht="14.25" customHeight="1">
      <c r="A5" s="16" t="s">
        <v>0</v>
      </c>
      <c r="B5" s="1250" t="s">
        <v>243</v>
      </c>
      <c r="C5" s="1251"/>
      <c r="D5" s="1251"/>
      <c r="E5" s="1251"/>
      <c r="F5" s="1251"/>
      <c r="G5" s="1252"/>
      <c r="H5" s="1250" t="s">
        <v>244</v>
      </c>
      <c r="I5" s="1251"/>
      <c r="J5" s="1251"/>
      <c r="K5" s="1251"/>
      <c r="L5" s="1251"/>
      <c r="M5" s="1252"/>
      <c r="N5" s="1250" t="s">
        <v>245</v>
      </c>
      <c r="O5" s="1251"/>
      <c r="P5" s="1251"/>
      <c r="Q5" s="1251"/>
      <c r="R5" s="1251"/>
      <c r="S5" s="1253"/>
      <c r="T5" s="24"/>
      <c r="U5" s="24"/>
      <c r="V5" s="24"/>
      <c r="W5" s="24"/>
      <c r="X5" s="24"/>
      <c r="Y5" s="24"/>
      <c r="Z5" s="24"/>
      <c r="AA5" s="24"/>
      <c r="AB5" s="24"/>
    </row>
    <row r="6" spans="1:19" s="25" customFormat="1" ht="14.25" customHeight="1">
      <c r="A6" s="26" t="s">
        <v>4</v>
      </c>
      <c r="B6" s="27" t="s">
        <v>5</v>
      </c>
      <c r="C6" s="28"/>
      <c r="D6" s="16" t="s">
        <v>6</v>
      </c>
      <c r="E6" s="1245" t="s">
        <v>217</v>
      </c>
      <c r="F6" s="1246"/>
      <c r="G6" s="16" t="s">
        <v>444</v>
      </c>
      <c r="H6" s="27" t="s">
        <v>5</v>
      </c>
      <c r="I6" s="28"/>
      <c r="J6" s="16" t="s">
        <v>6</v>
      </c>
      <c r="K6" s="1245" t="s">
        <v>220</v>
      </c>
      <c r="L6" s="1246"/>
      <c r="M6" s="16" t="s">
        <v>444</v>
      </c>
      <c r="N6" s="27" t="s">
        <v>5</v>
      </c>
      <c r="O6" s="28"/>
      <c r="P6" s="16" t="s">
        <v>6</v>
      </c>
      <c r="Q6" s="1245" t="s">
        <v>220</v>
      </c>
      <c r="R6" s="1247"/>
      <c r="S6" s="965" t="s">
        <v>444</v>
      </c>
    </row>
    <row r="7" spans="1:19" s="25" customFormat="1" ht="14.25" customHeight="1">
      <c r="A7" s="26"/>
      <c r="B7" s="30" t="s">
        <v>7</v>
      </c>
      <c r="C7" s="31" t="s">
        <v>8</v>
      </c>
      <c r="D7" s="32"/>
      <c r="E7" s="1243" t="s">
        <v>218</v>
      </c>
      <c r="F7" s="33" t="s">
        <v>219</v>
      </c>
      <c r="G7" s="32" t="s">
        <v>407</v>
      </c>
      <c r="H7" s="30" t="s">
        <v>7</v>
      </c>
      <c r="I7" s="31" t="s">
        <v>8</v>
      </c>
      <c r="J7" s="32"/>
      <c r="K7" s="1243" t="s">
        <v>218</v>
      </c>
      <c r="L7" s="33" t="s">
        <v>219</v>
      </c>
      <c r="M7" s="32" t="s">
        <v>390</v>
      </c>
      <c r="N7" s="30" t="s">
        <v>7</v>
      </c>
      <c r="O7" s="31" t="s">
        <v>8</v>
      </c>
      <c r="P7" s="32"/>
      <c r="Q7" s="1243" t="s">
        <v>218</v>
      </c>
      <c r="R7" s="33" t="s">
        <v>219</v>
      </c>
      <c r="S7" s="34" t="s">
        <v>389</v>
      </c>
    </row>
    <row r="8" spans="1:19" s="25" customFormat="1" ht="14.25" customHeight="1">
      <c r="A8" s="35" t="s">
        <v>9</v>
      </c>
      <c r="B8" s="36" t="s">
        <v>10</v>
      </c>
      <c r="C8" s="37"/>
      <c r="D8" s="35" t="s">
        <v>11</v>
      </c>
      <c r="E8" s="1244"/>
      <c r="F8" s="38" t="s">
        <v>182</v>
      </c>
      <c r="G8" s="35" t="s">
        <v>13</v>
      </c>
      <c r="H8" s="36" t="s">
        <v>10</v>
      </c>
      <c r="I8" s="37"/>
      <c r="J8" s="35" t="s">
        <v>11</v>
      </c>
      <c r="K8" s="1244"/>
      <c r="L8" s="38" t="s">
        <v>182</v>
      </c>
      <c r="M8" s="35" t="s">
        <v>13</v>
      </c>
      <c r="N8" s="36" t="s">
        <v>10</v>
      </c>
      <c r="O8" s="37"/>
      <c r="P8" s="35" t="s">
        <v>11</v>
      </c>
      <c r="Q8" s="1244"/>
      <c r="R8" s="38" t="s">
        <v>182</v>
      </c>
      <c r="S8" s="36" t="s">
        <v>13</v>
      </c>
    </row>
    <row r="9" spans="1:30" s="25" customFormat="1" ht="29.25" customHeight="1">
      <c r="A9" s="41"/>
      <c r="B9" s="767" t="s">
        <v>592</v>
      </c>
      <c r="C9" s="43" t="s">
        <v>593</v>
      </c>
      <c r="D9" s="44">
        <v>172418</v>
      </c>
      <c r="E9" s="45">
        <v>733.1961</v>
      </c>
      <c r="F9" s="45">
        <v>439.36</v>
      </c>
      <c r="G9" s="46">
        <v>100</v>
      </c>
      <c r="H9" s="767" t="s">
        <v>594</v>
      </c>
      <c r="I9" s="43" t="s">
        <v>593</v>
      </c>
      <c r="J9" s="44">
        <v>102985</v>
      </c>
      <c r="K9" s="45">
        <v>879.0372</v>
      </c>
      <c r="L9" s="45">
        <v>569.1118</v>
      </c>
      <c r="M9" s="46">
        <v>100</v>
      </c>
      <c r="N9" s="767" t="s">
        <v>594</v>
      </c>
      <c r="O9" s="43" t="s">
        <v>593</v>
      </c>
      <c r="P9" s="44">
        <v>69433</v>
      </c>
      <c r="Q9" s="45">
        <v>588.4009</v>
      </c>
      <c r="R9" s="45">
        <v>321.2355</v>
      </c>
      <c r="S9" s="47">
        <v>100</v>
      </c>
      <c r="U9" s="493"/>
      <c r="V9" s="493"/>
      <c r="W9" s="493"/>
      <c r="X9" s="493"/>
      <c r="Y9" s="493"/>
      <c r="Z9" s="493"/>
      <c r="AA9" s="493"/>
      <c r="AB9" s="493"/>
      <c r="AC9" s="493"/>
      <c r="AD9" s="493"/>
    </row>
    <row r="10" spans="1:31" s="25" customFormat="1" ht="29.25" customHeight="1">
      <c r="A10" s="48">
        <v>1</v>
      </c>
      <c r="B10" s="768" t="s">
        <v>502</v>
      </c>
      <c r="C10" s="43" t="s">
        <v>503</v>
      </c>
      <c r="D10" s="44">
        <v>47760</v>
      </c>
      <c r="E10" s="45">
        <v>203.0962</v>
      </c>
      <c r="F10" s="45">
        <v>126.757</v>
      </c>
      <c r="G10" s="46">
        <v>27.70012</v>
      </c>
      <c r="H10" s="768" t="s">
        <v>595</v>
      </c>
      <c r="I10" s="43" t="s">
        <v>596</v>
      </c>
      <c r="J10" s="44">
        <v>29215</v>
      </c>
      <c r="K10" s="45">
        <v>249.367</v>
      </c>
      <c r="L10" s="45">
        <v>164.6428</v>
      </c>
      <c r="M10" s="46">
        <v>28.36821</v>
      </c>
      <c r="N10" s="768" t="s">
        <v>595</v>
      </c>
      <c r="O10" s="43" t="s">
        <v>596</v>
      </c>
      <c r="P10" s="44">
        <v>18545</v>
      </c>
      <c r="Q10" s="45">
        <v>157.157</v>
      </c>
      <c r="R10" s="45">
        <v>92.84513</v>
      </c>
      <c r="S10" s="47">
        <v>26.7092</v>
      </c>
      <c r="U10" s="488"/>
      <c r="V10" s="493"/>
      <c r="W10" s="493"/>
      <c r="X10" s="493"/>
      <c r="Y10" s="493"/>
      <c r="Z10" s="493"/>
      <c r="AA10" s="493"/>
      <c r="AB10" s="493"/>
      <c r="AC10" s="493"/>
      <c r="AD10" s="493"/>
      <c r="AE10" s="493"/>
    </row>
    <row r="11" spans="1:19" s="25" customFormat="1" ht="33.75" customHeight="1">
      <c r="A11" s="48">
        <v>2</v>
      </c>
      <c r="B11" s="768" t="s">
        <v>504</v>
      </c>
      <c r="C11" s="43" t="s">
        <v>505</v>
      </c>
      <c r="D11" s="44">
        <v>20812</v>
      </c>
      <c r="E11" s="45">
        <v>88.50166</v>
      </c>
      <c r="F11" s="45">
        <v>50.34081</v>
      </c>
      <c r="G11" s="46">
        <v>12.07067</v>
      </c>
      <c r="H11" s="768" t="s">
        <v>597</v>
      </c>
      <c r="I11" s="43" t="s">
        <v>598</v>
      </c>
      <c r="J11" s="44">
        <v>12235</v>
      </c>
      <c r="K11" s="45">
        <v>104.432</v>
      </c>
      <c r="L11" s="45">
        <v>65.49851</v>
      </c>
      <c r="M11" s="46">
        <v>11.88037</v>
      </c>
      <c r="N11" s="768" t="s">
        <v>597</v>
      </c>
      <c r="O11" s="43" t="s">
        <v>598</v>
      </c>
      <c r="P11" s="44">
        <v>8577</v>
      </c>
      <c r="Q11" s="45">
        <v>72.684</v>
      </c>
      <c r="R11" s="45">
        <v>36.44082</v>
      </c>
      <c r="S11" s="47">
        <v>12.35292</v>
      </c>
    </row>
    <row r="12" spans="1:19" s="25" customFormat="1" ht="29.25" customHeight="1">
      <c r="A12" s="48">
        <v>3</v>
      </c>
      <c r="B12" s="768" t="s">
        <v>506</v>
      </c>
      <c r="C12" s="43" t="s">
        <v>507</v>
      </c>
      <c r="D12" s="44">
        <v>12212</v>
      </c>
      <c r="E12" s="45">
        <v>51.93072</v>
      </c>
      <c r="F12" s="45">
        <v>26.92247</v>
      </c>
      <c r="G12" s="46">
        <v>7.082787</v>
      </c>
      <c r="H12" s="768" t="s">
        <v>599</v>
      </c>
      <c r="I12" s="43" t="s">
        <v>600</v>
      </c>
      <c r="J12" s="44">
        <v>7461</v>
      </c>
      <c r="K12" s="45">
        <v>63.684</v>
      </c>
      <c r="L12" s="45">
        <v>36.17382</v>
      </c>
      <c r="M12" s="46">
        <v>7.244744</v>
      </c>
      <c r="N12" s="768" t="s">
        <v>605</v>
      </c>
      <c r="O12" s="43" t="s">
        <v>606</v>
      </c>
      <c r="P12" s="44">
        <v>4942</v>
      </c>
      <c r="Q12" s="45">
        <v>41.88</v>
      </c>
      <c r="R12" s="45">
        <v>21.86026</v>
      </c>
      <c r="S12" s="47">
        <v>7.117653</v>
      </c>
    </row>
    <row r="13" spans="1:19" s="25" customFormat="1" ht="29.25" customHeight="1">
      <c r="A13" s="48">
        <v>4</v>
      </c>
      <c r="B13" s="768" t="s">
        <v>508</v>
      </c>
      <c r="C13" s="43" t="s">
        <v>509</v>
      </c>
      <c r="D13" s="44">
        <v>11846</v>
      </c>
      <c r="E13" s="45">
        <v>50.37433</v>
      </c>
      <c r="F13" s="45">
        <v>28.59219</v>
      </c>
      <c r="G13" s="46">
        <v>6.870512</v>
      </c>
      <c r="H13" s="768" t="s">
        <v>601</v>
      </c>
      <c r="I13" s="43" t="s">
        <v>602</v>
      </c>
      <c r="J13" s="44">
        <v>6916</v>
      </c>
      <c r="K13" s="45">
        <v>59.032</v>
      </c>
      <c r="L13" s="45">
        <v>36.90504</v>
      </c>
      <c r="M13" s="46">
        <v>6.715541</v>
      </c>
      <c r="N13" s="768" t="s">
        <v>601</v>
      </c>
      <c r="O13" s="43" t="s">
        <v>602</v>
      </c>
      <c r="P13" s="44">
        <v>4930</v>
      </c>
      <c r="Q13" s="45">
        <v>41.778</v>
      </c>
      <c r="R13" s="45">
        <v>21.19205</v>
      </c>
      <c r="S13" s="47">
        <v>7.10037</v>
      </c>
    </row>
    <row r="14" spans="1:19" s="25" customFormat="1" ht="29.25" customHeight="1">
      <c r="A14" s="48">
        <v>5</v>
      </c>
      <c r="B14" s="768" t="s">
        <v>510</v>
      </c>
      <c r="C14" s="43" t="s">
        <v>511</v>
      </c>
      <c r="D14" s="44">
        <v>9960</v>
      </c>
      <c r="E14" s="45">
        <v>42.35424</v>
      </c>
      <c r="F14" s="45">
        <v>24.5131</v>
      </c>
      <c r="G14" s="46">
        <v>5.776659</v>
      </c>
      <c r="H14" s="768" t="s">
        <v>603</v>
      </c>
      <c r="I14" s="43" t="s">
        <v>604</v>
      </c>
      <c r="J14" s="44">
        <v>5224</v>
      </c>
      <c r="K14" s="45">
        <v>44.589</v>
      </c>
      <c r="L14" s="45">
        <v>34.94993</v>
      </c>
      <c r="M14" s="46">
        <v>5.072583</v>
      </c>
      <c r="N14" s="768" t="s">
        <v>599</v>
      </c>
      <c r="O14" s="43" t="s">
        <v>600</v>
      </c>
      <c r="P14" s="44">
        <v>4751</v>
      </c>
      <c r="Q14" s="45">
        <v>40.261</v>
      </c>
      <c r="R14" s="45">
        <v>18.89458</v>
      </c>
      <c r="S14" s="47">
        <v>6.842567</v>
      </c>
    </row>
    <row r="15" spans="1:19" s="25" customFormat="1" ht="29.25" customHeight="1">
      <c r="A15" s="48">
        <v>6</v>
      </c>
      <c r="B15" s="768" t="s">
        <v>512</v>
      </c>
      <c r="C15" s="43" t="s">
        <v>513</v>
      </c>
      <c r="D15" s="44">
        <v>7206</v>
      </c>
      <c r="E15" s="45">
        <v>30.64304</v>
      </c>
      <c r="F15" s="45">
        <v>23.06871</v>
      </c>
      <c r="G15" s="46">
        <v>4.179378</v>
      </c>
      <c r="H15" s="768" t="s">
        <v>605</v>
      </c>
      <c r="I15" s="43" t="s">
        <v>606</v>
      </c>
      <c r="J15" s="44">
        <v>5018</v>
      </c>
      <c r="K15" s="45">
        <v>42.831</v>
      </c>
      <c r="L15" s="45">
        <v>27.28874</v>
      </c>
      <c r="M15" s="46">
        <v>4.872554</v>
      </c>
      <c r="N15" s="768" t="s">
        <v>611</v>
      </c>
      <c r="O15" s="43" t="s">
        <v>612</v>
      </c>
      <c r="P15" s="44">
        <v>2819</v>
      </c>
      <c r="Q15" s="45">
        <v>23.889</v>
      </c>
      <c r="R15" s="45">
        <v>11.42585</v>
      </c>
      <c r="S15" s="47">
        <v>4.060029</v>
      </c>
    </row>
    <row r="16" spans="1:19" s="25" customFormat="1" ht="29.25" customHeight="1">
      <c r="A16" s="48">
        <v>7</v>
      </c>
      <c r="B16" s="768" t="s">
        <v>514</v>
      </c>
      <c r="C16" s="43" t="s">
        <v>515</v>
      </c>
      <c r="D16" s="44">
        <v>6787</v>
      </c>
      <c r="E16" s="45">
        <v>28.86127</v>
      </c>
      <c r="F16" s="45">
        <v>15.08036</v>
      </c>
      <c r="G16" s="46">
        <v>3.936364</v>
      </c>
      <c r="H16" s="768" t="s">
        <v>607</v>
      </c>
      <c r="I16" s="43" t="s">
        <v>608</v>
      </c>
      <c r="J16" s="44">
        <v>4931</v>
      </c>
      <c r="K16" s="45">
        <v>42.088</v>
      </c>
      <c r="L16" s="45">
        <v>24.02423</v>
      </c>
      <c r="M16" s="46">
        <v>4.788076</v>
      </c>
      <c r="N16" s="768" t="s">
        <v>613</v>
      </c>
      <c r="O16" s="43" t="s">
        <v>614</v>
      </c>
      <c r="P16" s="44">
        <v>2610</v>
      </c>
      <c r="Q16" s="45">
        <v>22.118</v>
      </c>
      <c r="R16" s="45">
        <v>11.37407</v>
      </c>
      <c r="S16" s="47">
        <v>3.759019</v>
      </c>
    </row>
    <row r="17" spans="1:19" s="25" customFormat="1" ht="29.25" customHeight="1">
      <c r="A17" s="48">
        <v>8</v>
      </c>
      <c r="B17" s="768" t="s">
        <v>516</v>
      </c>
      <c r="C17" s="43" t="s">
        <v>517</v>
      </c>
      <c r="D17" s="44">
        <v>5881</v>
      </c>
      <c r="E17" s="45">
        <v>25.00856</v>
      </c>
      <c r="F17" s="45">
        <v>13.47662</v>
      </c>
      <c r="G17" s="46">
        <v>3.410897</v>
      </c>
      <c r="H17" s="768" t="s">
        <v>609</v>
      </c>
      <c r="I17" s="43" t="s">
        <v>610</v>
      </c>
      <c r="J17" s="44">
        <v>3404</v>
      </c>
      <c r="K17" s="45">
        <v>29.055</v>
      </c>
      <c r="L17" s="45">
        <v>20.48272</v>
      </c>
      <c r="M17" s="46">
        <v>3.305336</v>
      </c>
      <c r="N17" s="768" t="s">
        <v>603</v>
      </c>
      <c r="O17" s="43" t="s">
        <v>604</v>
      </c>
      <c r="P17" s="44">
        <v>1982</v>
      </c>
      <c r="Q17" s="45">
        <v>16.796</v>
      </c>
      <c r="R17" s="45">
        <v>11.58757</v>
      </c>
      <c r="S17" s="47">
        <v>2.85455</v>
      </c>
    </row>
    <row r="18" spans="1:19" s="25" customFormat="1" ht="29.25" customHeight="1">
      <c r="A18" s="48">
        <v>9</v>
      </c>
      <c r="B18" s="768" t="s">
        <v>518</v>
      </c>
      <c r="C18" s="43" t="s">
        <v>519</v>
      </c>
      <c r="D18" s="44">
        <v>5226</v>
      </c>
      <c r="E18" s="45">
        <v>22.22322</v>
      </c>
      <c r="F18" s="45">
        <v>12.4371</v>
      </c>
      <c r="G18" s="46">
        <v>3.031006</v>
      </c>
      <c r="H18" s="768" t="s">
        <v>611</v>
      </c>
      <c r="I18" s="43" t="s">
        <v>612</v>
      </c>
      <c r="J18" s="44">
        <v>3062</v>
      </c>
      <c r="K18" s="45">
        <v>26.135</v>
      </c>
      <c r="L18" s="45">
        <v>15.67669</v>
      </c>
      <c r="M18" s="46">
        <v>2.973248</v>
      </c>
      <c r="N18" s="768" t="s">
        <v>607</v>
      </c>
      <c r="O18" s="43" t="s">
        <v>608</v>
      </c>
      <c r="P18" s="44">
        <v>1856</v>
      </c>
      <c r="Q18" s="45">
        <v>15.728</v>
      </c>
      <c r="R18" s="45">
        <v>7.495697</v>
      </c>
      <c r="S18" s="47">
        <v>2.67308</v>
      </c>
    </row>
    <row r="19" spans="1:19" s="25" customFormat="1" ht="29.25" customHeight="1">
      <c r="A19" s="48">
        <v>10</v>
      </c>
      <c r="B19" s="768" t="s">
        <v>520</v>
      </c>
      <c r="C19" s="43" t="s">
        <v>521</v>
      </c>
      <c r="D19" s="44">
        <v>4738</v>
      </c>
      <c r="E19" s="45">
        <v>20.14803</v>
      </c>
      <c r="F19" s="45">
        <v>13.38779</v>
      </c>
      <c r="G19" s="46">
        <v>2.747973</v>
      </c>
      <c r="H19" s="768" t="s">
        <v>613</v>
      </c>
      <c r="I19" s="43" t="s">
        <v>614</v>
      </c>
      <c r="J19" s="44">
        <v>2616</v>
      </c>
      <c r="K19" s="45">
        <v>22.329</v>
      </c>
      <c r="L19" s="45">
        <v>13.58831</v>
      </c>
      <c r="M19" s="46">
        <v>2.540176</v>
      </c>
      <c r="N19" s="768" t="s">
        <v>617</v>
      </c>
      <c r="O19" s="43" t="s">
        <v>618</v>
      </c>
      <c r="P19" s="44">
        <v>1594</v>
      </c>
      <c r="Q19" s="45">
        <v>13.508</v>
      </c>
      <c r="R19" s="45">
        <v>6.751233</v>
      </c>
      <c r="S19" s="47">
        <v>2.295738</v>
      </c>
    </row>
    <row r="20" spans="1:19" s="25" customFormat="1" ht="29.25" customHeight="1">
      <c r="A20" s="48"/>
      <c r="B20" s="769"/>
      <c r="C20" s="51" t="s">
        <v>552</v>
      </c>
      <c r="D20" s="52">
        <v>39990</v>
      </c>
      <c r="E20" s="45">
        <v>170.05482875555288</v>
      </c>
      <c r="F20" s="45">
        <v>104.78385269347</v>
      </c>
      <c r="G20" s="53">
        <v>23.19363407532856</v>
      </c>
      <c r="H20" s="769"/>
      <c r="I20" s="51" t="s">
        <v>625</v>
      </c>
      <c r="J20" s="52">
        <v>22903</v>
      </c>
      <c r="K20" s="45">
        <v>195.49050529255356</v>
      </c>
      <c r="L20" s="45">
        <v>129.881043510177</v>
      </c>
      <c r="M20" s="53">
        <v>22.23916104287032</v>
      </c>
      <c r="N20" s="769"/>
      <c r="O20" s="51" t="s">
        <v>625</v>
      </c>
      <c r="P20" s="52">
        <v>16827</v>
      </c>
      <c r="Q20" s="45">
        <v>142.5982326785032</v>
      </c>
      <c r="R20" s="45">
        <v>81.368265191828</v>
      </c>
      <c r="S20" s="45">
        <v>24.23487390721991</v>
      </c>
    </row>
    <row r="21" spans="1:19" s="25" customFormat="1" ht="29.25" customHeight="1">
      <c r="A21" s="54">
        <v>11</v>
      </c>
      <c r="B21" s="770" t="s">
        <v>543</v>
      </c>
      <c r="C21" s="56" t="s">
        <v>544</v>
      </c>
      <c r="D21" s="57">
        <v>3787</v>
      </c>
      <c r="E21" s="58">
        <v>16.10397</v>
      </c>
      <c r="F21" s="58">
        <v>8.871828</v>
      </c>
      <c r="G21" s="59">
        <v>2.196406</v>
      </c>
      <c r="H21" s="770" t="s">
        <v>615</v>
      </c>
      <c r="I21" s="56" t="s">
        <v>616</v>
      </c>
      <c r="J21" s="57">
        <v>2559</v>
      </c>
      <c r="K21" s="58">
        <v>21.842</v>
      </c>
      <c r="L21" s="58">
        <v>17.04876</v>
      </c>
      <c r="M21" s="59">
        <v>2.484828</v>
      </c>
      <c r="N21" s="770" t="s">
        <v>609</v>
      </c>
      <c r="O21" s="56" t="s">
        <v>610</v>
      </c>
      <c r="P21" s="57">
        <v>1334</v>
      </c>
      <c r="Q21" s="58">
        <v>11.304</v>
      </c>
      <c r="R21" s="58">
        <v>6.526987</v>
      </c>
      <c r="S21" s="58">
        <v>1.921277</v>
      </c>
    </row>
    <row r="22" spans="1:19" s="25" customFormat="1" ht="29.25" customHeight="1">
      <c r="A22" s="48">
        <v>12</v>
      </c>
      <c r="B22" s="768" t="s">
        <v>545</v>
      </c>
      <c r="C22" s="43" t="s">
        <v>428</v>
      </c>
      <c r="D22" s="44">
        <v>3765</v>
      </c>
      <c r="E22" s="45">
        <v>16.01041</v>
      </c>
      <c r="F22" s="45">
        <v>12.2921</v>
      </c>
      <c r="G22" s="46">
        <v>2.183647</v>
      </c>
      <c r="H22" s="768" t="s">
        <v>617</v>
      </c>
      <c r="I22" s="43" t="s">
        <v>618</v>
      </c>
      <c r="J22" s="44">
        <v>2193</v>
      </c>
      <c r="K22" s="45">
        <v>18.718</v>
      </c>
      <c r="L22" s="45">
        <v>11.26303</v>
      </c>
      <c r="M22" s="46">
        <v>2.129436</v>
      </c>
      <c r="N22" s="768" t="s">
        <v>615</v>
      </c>
      <c r="O22" s="43" t="s">
        <v>616</v>
      </c>
      <c r="P22" s="44">
        <v>1206</v>
      </c>
      <c r="Q22" s="45">
        <v>10.22</v>
      </c>
      <c r="R22" s="45">
        <v>7.722672</v>
      </c>
      <c r="S22" s="47">
        <v>1.736926</v>
      </c>
    </row>
    <row r="23" spans="1:19" s="25" customFormat="1" ht="29.25" customHeight="1">
      <c r="A23" s="48">
        <v>13</v>
      </c>
      <c r="B23" s="768" t="s">
        <v>546</v>
      </c>
      <c r="C23" s="43" t="s">
        <v>547</v>
      </c>
      <c r="D23" s="44">
        <v>1715</v>
      </c>
      <c r="E23" s="45">
        <v>7.292924</v>
      </c>
      <c r="F23" s="45">
        <v>4.20216</v>
      </c>
      <c r="G23" s="46">
        <v>0.9946758</v>
      </c>
      <c r="H23" s="768" t="s">
        <v>619</v>
      </c>
      <c r="I23" s="43" t="s">
        <v>620</v>
      </c>
      <c r="J23" s="44">
        <v>804</v>
      </c>
      <c r="K23" s="45">
        <v>6.862</v>
      </c>
      <c r="L23" s="45">
        <v>4.301507</v>
      </c>
      <c r="M23" s="46">
        <v>0.7806962</v>
      </c>
      <c r="N23" s="768" t="s">
        <v>619</v>
      </c>
      <c r="O23" s="43" t="s">
        <v>620</v>
      </c>
      <c r="P23" s="44">
        <v>911</v>
      </c>
      <c r="Q23" s="45">
        <v>7.72</v>
      </c>
      <c r="R23" s="45">
        <v>4.114674</v>
      </c>
      <c r="S23" s="47">
        <v>1.3120560000000001</v>
      </c>
    </row>
    <row r="24" spans="1:19" s="25" customFormat="1" ht="29.25" customHeight="1">
      <c r="A24" s="48">
        <v>14</v>
      </c>
      <c r="B24" s="768" t="s">
        <v>548</v>
      </c>
      <c r="C24" s="43" t="s">
        <v>549</v>
      </c>
      <c r="D24" s="44">
        <v>1622</v>
      </c>
      <c r="E24" s="45">
        <v>6.897448</v>
      </c>
      <c r="F24" s="45">
        <v>3.175635</v>
      </c>
      <c r="G24" s="46">
        <v>0.9407371</v>
      </c>
      <c r="H24" s="768" t="s">
        <v>621</v>
      </c>
      <c r="I24" s="43" t="s">
        <v>622</v>
      </c>
      <c r="J24" s="44">
        <v>801</v>
      </c>
      <c r="K24" s="45">
        <v>6.837</v>
      </c>
      <c r="L24" s="45">
        <v>4.265165</v>
      </c>
      <c r="M24" s="46">
        <v>0.7777832</v>
      </c>
      <c r="N24" s="768" t="s">
        <v>623</v>
      </c>
      <c r="O24" s="43" t="s">
        <v>624</v>
      </c>
      <c r="P24" s="44">
        <v>888</v>
      </c>
      <c r="Q24" s="45">
        <v>7.525</v>
      </c>
      <c r="R24" s="45">
        <v>3.189466</v>
      </c>
      <c r="S24" s="47">
        <v>1.278931</v>
      </c>
    </row>
    <row r="25" spans="1:19" s="25" customFormat="1" ht="29.25" customHeight="1">
      <c r="A25" s="60">
        <v>15</v>
      </c>
      <c r="B25" s="771" t="s">
        <v>550</v>
      </c>
      <c r="C25" s="62" t="s">
        <v>551</v>
      </c>
      <c r="D25" s="63">
        <v>1549</v>
      </c>
      <c r="E25" s="64">
        <v>6.58702</v>
      </c>
      <c r="F25" s="64">
        <v>2.99173</v>
      </c>
      <c r="G25" s="53">
        <v>0.8983981</v>
      </c>
      <c r="H25" s="771" t="s">
        <v>623</v>
      </c>
      <c r="I25" s="62" t="s">
        <v>624</v>
      </c>
      <c r="J25" s="65">
        <v>734</v>
      </c>
      <c r="K25" s="64">
        <v>6.265</v>
      </c>
      <c r="L25" s="64">
        <v>3.166679</v>
      </c>
      <c r="M25" s="53">
        <v>0.7127252</v>
      </c>
      <c r="N25" s="771" t="s">
        <v>626</v>
      </c>
      <c r="O25" s="62" t="s">
        <v>627</v>
      </c>
      <c r="P25" s="65">
        <v>839</v>
      </c>
      <c r="Q25" s="64">
        <v>7.109</v>
      </c>
      <c r="R25" s="64">
        <v>2.951995</v>
      </c>
      <c r="S25" s="64">
        <v>1.208359</v>
      </c>
    </row>
    <row r="26" spans="1:19" s="67" customFormat="1" ht="13.5" customHeight="1">
      <c r="A26" s="25" t="s">
        <v>1694</v>
      </c>
      <c r="C26" s="69"/>
      <c r="D26" s="69"/>
      <c r="E26" s="69"/>
      <c r="F26" s="69"/>
      <c r="G26" s="69"/>
      <c r="H26" s="68"/>
      <c r="I26" s="69"/>
      <c r="J26" s="69"/>
      <c r="K26" s="69"/>
      <c r="L26" s="69"/>
      <c r="M26" s="69"/>
      <c r="N26" s="68"/>
      <c r="O26" s="69"/>
      <c r="P26" s="69"/>
      <c r="Q26" s="69"/>
      <c r="R26" s="69"/>
      <c r="S26" s="69"/>
    </row>
    <row r="27" spans="1:20" s="630" customFormat="1" ht="13.5" customHeight="1">
      <c r="A27" s="25" t="s">
        <v>1697</v>
      </c>
      <c r="B27" s="14"/>
      <c r="C27" s="13"/>
      <c r="D27" s="71"/>
      <c r="E27" s="71"/>
      <c r="F27" s="71"/>
      <c r="G27" s="71"/>
      <c r="H27" s="72"/>
      <c r="I27" s="13"/>
      <c r="J27" s="70"/>
      <c r="K27" s="70"/>
      <c r="L27" s="70"/>
      <c r="M27" s="70"/>
      <c r="N27" s="72"/>
      <c r="O27" s="13"/>
      <c r="P27" s="70"/>
      <c r="Q27" s="70"/>
      <c r="R27" s="70"/>
      <c r="S27" s="70"/>
      <c r="T27" s="493"/>
    </row>
    <row r="28" spans="1:20" s="630" customFormat="1" ht="16.5">
      <c r="A28" s="496"/>
      <c r="B28" s="14"/>
      <c r="C28" s="15"/>
      <c r="D28" s="496"/>
      <c r="E28" s="496"/>
      <c r="F28" s="496"/>
      <c r="G28" s="496"/>
      <c r="H28" s="14"/>
      <c r="I28" s="15"/>
      <c r="J28" s="496"/>
      <c r="K28" s="496"/>
      <c r="L28" s="496"/>
      <c r="M28" s="496"/>
      <c r="N28" s="14"/>
      <c r="O28" s="15"/>
      <c r="P28" s="697"/>
      <c r="Q28" s="697"/>
      <c r="R28" s="697"/>
      <c r="S28" s="496"/>
      <c r="T28" s="493"/>
    </row>
    <row r="29" spans="1:20" s="630" customFormat="1" ht="16.5">
      <c r="A29" s="496"/>
      <c r="B29" s="14"/>
      <c r="C29" s="15"/>
      <c r="D29" s="496"/>
      <c r="E29" s="496"/>
      <c r="F29" s="496"/>
      <c r="G29" s="496"/>
      <c r="H29" s="14"/>
      <c r="I29" s="15"/>
      <c r="J29" s="496"/>
      <c r="K29" s="496"/>
      <c r="L29" s="496"/>
      <c r="M29" s="496"/>
      <c r="N29" s="14"/>
      <c r="O29" s="15"/>
      <c r="P29" s="697"/>
      <c r="Q29" s="697"/>
      <c r="R29" s="697"/>
      <c r="S29" s="496"/>
      <c r="T29" s="493"/>
    </row>
    <row r="30" spans="1:20" s="630" customFormat="1" ht="16.5">
      <c r="A30" s="496"/>
      <c r="B30" s="14"/>
      <c r="C30" s="496"/>
      <c r="D30" s="496"/>
      <c r="E30" s="496"/>
      <c r="F30" s="496"/>
      <c r="G30" s="496"/>
      <c r="H30" s="14"/>
      <c r="I30" s="15"/>
      <c r="J30" s="496"/>
      <c r="K30" s="496"/>
      <c r="L30" s="496"/>
      <c r="M30" s="496"/>
      <c r="N30" s="14"/>
      <c r="O30" s="15"/>
      <c r="P30" s="697"/>
      <c r="Q30" s="697"/>
      <c r="R30" s="697"/>
      <c r="S30" s="496"/>
      <c r="T30" s="493"/>
    </row>
    <row r="31" spans="1:20" s="630" customFormat="1" ht="16.5">
      <c r="A31" s="496"/>
      <c r="B31" s="14"/>
      <c r="C31" s="496"/>
      <c r="D31" s="496"/>
      <c r="E31" s="496"/>
      <c r="F31" s="496"/>
      <c r="G31" s="496"/>
      <c r="H31" s="14"/>
      <c r="I31" s="15"/>
      <c r="J31" s="496"/>
      <c r="K31" s="496"/>
      <c r="L31" s="496"/>
      <c r="M31" s="496"/>
      <c r="N31" s="14"/>
      <c r="O31" s="15"/>
      <c r="P31" s="697"/>
      <c r="Q31" s="697"/>
      <c r="R31" s="697"/>
      <c r="S31" s="496"/>
      <c r="T31" s="493"/>
    </row>
    <row r="32" spans="1:20" s="630" customFormat="1" ht="16.5">
      <c r="A32" s="496"/>
      <c r="B32" s="14"/>
      <c r="C32" s="15"/>
      <c r="D32" s="496"/>
      <c r="E32" s="496"/>
      <c r="F32" s="496"/>
      <c r="G32" s="496"/>
      <c r="H32" s="14"/>
      <c r="I32" s="15"/>
      <c r="J32" s="496"/>
      <c r="K32" s="496"/>
      <c r="L32" s="496"/>
      <c r="M32" s="496"/>
      <c r="N32" s="14"/>
      <c r="O32" s="15"/>
      <c r="P32" s="496"/>
      <c r="Q32" s="496"/>
      <c r="R32" s="496"/>
      <c r="S32" s="496"/>
      <c r="T32" s="493"/>
    </row>
    <row r="33" spans="1:20" s="630" customFormat="1" ht="16.5">
      <c r="A33" s="496"/>
      <c r="B33" s="14"/>
      <c r="C33" s="15"/>
      <c r="D33" s="496"/>
      <c r="E33" s="496"/>
      <c r="F33" s="496"/>
      <c r="G33" s="496"/>
      <c r="H33" s="14"/>
      <c r="I33" s="15"/>
      <c r="J33" s="496"/>
      <c r="K33" s="496"/>
      <c r="L33" s="496"/>
      <c r="M33" s="496"/>
      <c r="N33" s="14"/>
      <c r="O33" s="15"/>
      <c r="P33" s="496"/>
      <c r="Q33" s="496"/>
      <c r="R33" s="496"/>
      <c r="S33" s="496"/>
      <c r="T33" s="493"/>
    </row>
    <row r="34" spans="1:20" s="630" customFormat="1" ht="16.5">
      <c r="A34" s="496"/>
      <c r="B34" s="14"/>
      <c r="C34" s="15"/>
      <c r="D34" s="496"/>
      <c r="E34" s="496"/>
      <c r="F34" s="496"/>
      <c r="G34" s="496"/>
      <c r="H34" s="14"/>
      <c r="I34" s="15"/>
      <c r="J34" s="496"/>
      <c r="K34" s="496"/>
      <c r="L34" s="496"/>
      <c r="M34" s="496"/>
      <c r="N34" s="14"/>
      <c r="O34" s="15"/>
      <c r="P34" s="496"/>
      <c r="Q34" s="496"/>
      <c r="R34" s="496"/>
      <c r="S34" s="496"/>
      <c r="T34" s="493"/>
    </row>
    <row r="35" spans="1:20" s="630" customFormat="1" ht="16.5">
      <c r="A35" s="496"/>
      <c r="B35" s="14"/>
      <c r="C35" s="15"/>
      <c r="D35" s="496"/>
      <c r="E35" s="496"/>
      <c r="F35" s="496"/>
      <c r="G35" s="496"/>
      <c r="H35" s="14"/>
      <c r="I35" s="15"/>
      <c r="J35" s="496"/>
      <c r="K35" s="496"/>
      <c r="L35" s="496"/>
      <c r="M35" s="496"/>
      <c r="N35" s="14"/>
      <c r="O35" s="15"/>
      <c r="P35" s="496"/>
      <c r="Q35" s="496"/>
      <c r="R35" s="496"/>
      <c r="S35" s="496"/>
      <c r="T35" s="493"/>
    </row>
    <row r="36" spans="1:20" s="630" customFormat="1" ht="16.5">
      <c r="A36" s="496"/>
      <c r="B36" s="14"/>
      <c r="C36" s="15"/>
      <c r="D36" s="496"/>
      <c r="E36" s="496"/>
      <c r="F36" s="496"/>
      <c r="G36" s="496"/>
      <c r="H36" s="14"/>
      <c r="I36" s="15"/>
      <c r="J36" s="496"/>
      <c r="K36" s="496"/>
      <c r="L36" s="496"/>
      <c r="M36" s="496"/>
      <c r="N36" s="14"/>
      <c r="O36" s="15"/>
      <c r="P36" s="496"/>
      <c r="Q36" s="496"/>
      <c r="R36" s="496"/>
      <c r="S36" s="496"/>
      <c r="T36" s="493"/>
    </row>
    <row r="37" spans="1:20" s="630" customFormat="1" ht="16.5">
      <c r="A37" s="496"/>
      <c r="B37" s="14"/>
      <c r="C37" s="15"/>
      <c r="D37" s="496"/>
      <c r="E37" s="496"/>
      <c r="F37" s="496"/>
      <c r="G37" s="496"/>
      <c r="H37" s="14"/>
      <c r="I37" s="15"/>
      <c r="J37" s="496"/>
      <c r="K37" s="496"/>
      <c r="L37" s="496"/>
      <c r="M37" s="496"/>
      <c r="N37" s="14"/>
      <c r="O37" s="15"/>
      <c r="P37" s="496"/>
      <c r="Q37" s="496"/>
      <c r="R37" s="496"/>
      <c r="S37" s="496"/>
      <c r="T37" s="493"/>
    </row>
    <row r="38" spans="1:20" s="630" customFormat="1" ht="16.5">
      <c r="A38" s="496"/>
      <c r="B38" s="14"/>
      <c r="C38" s="15"/>
      <c r="D38" s="496"/>
      <c r="E38" s="496"/>
      <c r="F38" s="496"/>
      <c r="G38" s="496"/>
      <c r="H38" s="14"/>
      <c r="I38" s="15"/>
      <c r="J38" s="496"/>
      <c r="K38" s="496"/>
      <c r="L38" s="496"/>
      <c r="M38" s="496"/>
      <c r="N38" s="14"/>
      <c r="O38" s="15"/>
      <c r="P38" s="496"/>
      <c r="Q38" s="496"/>
      <c r="R38" s="496"/>
      <c r="S38" s="496"/>
      <c r="T38" s="493"/>
    </row>
    <row r="39" spans="1:20" s="630" customFormat="1" ht="16.5">
      <c r="A39" s="496"/>
      <c r="B39" s="14"/>
      <c r="C39" s="15"/>
      <c r="D39" s="496"/>
      <c r="E39" s="496"/>
      <c r="F39" s="496"/>
      <c r="G39" s="496"/>
      <c r="H39" s="14"/>
      <c r="I39" s="15"/>
      <c r="J39" s="496"/>
      <c r="K39" s="496"/>
      <c r="L39" s="496"/>
      <c r="M39" s="496"/>
      <c r="N39" s="14"/>
      <c r="O39" s="15"/>
      <c r="P39" s="496"/>
      <c r="Q39" s="496"/>
      <c r="R39" s="496"/>
      <c r="S39" s="496"/>
      <c r="T39" s="493"/>
    </row>
    <row r="40" spans="1:20" s="630" customFormat="1" ht="16.5">
      <c r="A40" s="496"/>
      <c r="B40" s="14"/>
      <c r="C40" s="15"/>
      <c r="D40" s="496"/>
      <c r="E40" s="496"/>
      <c r="F40" s="496"/>
      <c r="G40" s="496"/>
      <c r="H40" s="14"/>
      <c r="I40" s="15"/>
      <c r="J40" s="496"/>
      <c r="K40" s="496"/>
      <c r="L40" s="496"/>
      <c r="M40" s="496"/>
      <c r="N40" s="14"/>
      <c r="O40" s="15"/>
      <c r="P40" s="496"/>
      <c r="Q40" s="496"/>
      <c r="R40" s="496"/>
      <c r="S40" s="496"/>
      <c r="T40" s="493"/>
    </row>
    <row r="41" spans="1:20" s="630" customFormat="1" ht="16.5">
      <c r="A41" s="496"/>
      <c r="B41" s="14"/>
      <c r="C41" s="15"/>
      <c r="D41" s="496"/>
      <c r="E41" s="496"/>
      <c r="F41" s="496"/>
      <c r="G41" s="496"/>
      <c r="H41" s="14"/>
      <c r="I41" s="15"/>
      <c r="J41" s="496"/>
      <c r="K41" s="496"/>
      <c r="L41" s="496"/>
      <c r="M41" s="496"/>
      <c r="N41" s="14"/>
      <c r="O41" s="15"/>
      <c r="P41" s="496"/>
      <c r="Q41" s="496"/>
      <c r="R41" s="496"/>
      <c r="S41" s="496"/>
      <c r="T41" s="493"/>
    </row>
    <row r="42" spans="2:3" ht="16.5">
      <c r="B42" s="14"/>
      <c r="C42" s="15"/>
    </row>
    <row r="43" spans="2:3" ht="16.5">
      <c r="B43" s="14"/>
      <c r="C43" s="15"/>
    </row>
    <row r="44" spans="2:3" ht="16.5">
      <c r="B44" s="14"/>
      <c r="C44" s="15"/>
    </row>
    <row r="45" spans="2:3" ht="16.5">
      <c r="B45" s="14"/>
      <c r="C45" s="15"/>
    </row>
    <row r="46" spans="2:3" ht="16.5">
      <c r="B46" s="14"/>
      <c r="C46" s="15"/>
    </row>
    <row r="47" spans="2:3" ht="16.5">
      <c r="B47" s="14"/>
      <c r="C47" s="15"/>
    </row>
    <row r="48" spans="2:3" ht="16.5">
      <c r="B48" s="14"/>
      <c r="C48" s="15"/>
    </row>
    <row r="49" spans="2:3" ht="16.5">
      <c r="B49" s="14"/>
      <c r="C49" s="15"/>
    </row>
    <row r="50" spans="2:3" ht="16.5">
      <c r="B50" s="14"/>
      <c r="C50" s="15"/>
    </row>
    <row r="51" spans="2:3" ht="16.5">
      <c r="B51" s="14"/>
      <c r="C51" s="15"/>
    </row>
    <row r="52" spans="2:3" ht="16.5">
      <c r="B52" s="14"/>
      <c r="C52" s="15"/>
    </row>
    <row r="53" spans="2:3" ht="16.5">
      <c r="B53" s="14"/>
      <c r="C53" s="15"/>
    </row>
    <row r="54" spans="2:3" ht="16.5">
      <c r="B54" s="14"/>
      <c r="C54" s="15"/>
    </row>
    <row r="55" spans="2:3" ht="16.5">
      <c r="B55" s="14"/>
      <c r="C55" s="15"/>
    </row>
    <row r="56" spans="2:3" ht="16.5">
      <c r="B56" s="14"/>
      <c r="C56" s="15"/>
    </row>
    <row r="57" spans="2:3" ht="16.5">
      <c r="B57" s="14"/>
      <c r="C57" s="15"/>
    </row>
    <row r="58" spans="2:3" ht="16.5">
      <c r="B58" s="14"/>
      <c r="C58" s="15"/>
    </row>
    <row r="59" spans="2:3" ht="16.5">
      <c r="B59" s="14"/>
      <c r="C59" s="15"/>
    </row>
    <row r="60" spans="2:3" ht="16.5">
      <c r="B60" s="14"/>
      <c r="C60" s="15"/>
    </row>
    <row r="61" spans="2:3" ht="16.5">
      <c r="B61" s="14"/>
      <c r="C61" s="15"/>
    </row>
    <row r="62" spans="2:3" ht="16.5">
      <c r="B62" s="14"/>
      <c r="C62" s="15"/>
    </row>
    <row r="63" spans="2:3" ht="16.5">
      <c r="B63" s="14"/>
      <c r="C63" s="15"/>
    </row>
    <row r="64" spans="2:3" ht="16.5">
      <c r="B64" s="14"/>
      <c r="C64" s="15"/>
    </row>
    <row r="65" spans="2:3" ht="16.5">
      <c r="B65" s="14"/>
      <c r="C65" s="15"/>
    </row>
    <row r="66" spans="2:3" ht="16.5">
      <c r="B66" s="14"/>
      <c r="C66" s="15"/>
    </row>
    <row r="67" spans="2:3" ht="16.5">
      <c r="B67" s="14"/>
      <c r="C67" s="15"/>
    </row>
    <row r="68" spans="2:3" ht="16.5">
      <c r="B68" s="14"/>
      <c r="C68" s="15"/>
    </row>
    <row r="69" spans="2:3" ht="16.5">
      <c r="B69" s="14"/>
      <c r="C69" s="15"/>
    </row>
    <row r="70" spans="2:3" ht="16.5">
      <c r="B70" s="14"/>
      <c r="C70" s="15"/>
    </row>
    <row r="71" spans="2:3" ht="16.5">
      <c r="B71" s="14"/>
      <c r="C71" s="15"/>
    </row>
    <row r="72" spans="2:3" ht="16.5">
      <c r="B72" s="14"/>
      <c r="C72" s="15"/>
    </row>
    <row r="73" spans="2:3" ht="16.5">
      <c r="B73" s="14"/>
      <c r="C73" s="15"/>
    </row>
    <row r="74" spans="2:3" ht="16.5">
      <c r="B74" s="14"/>
      <c r="C74" s="15"/>
    </row>
    <row r="75" spans="2:3" ht="16.5">
      <c r="B75" s="14"/>
      <c r="C75" s="15"/>
    </row>
    <row r="76" spans="2:3" ht="16.5">
      <c r="B76" s="14"/>
      <c r="C76" s="15"/>
    </row>
    <row r="77" spans="2:3" ht="16.5">
      <c r="B77" s="14"/>
      <c r="C77" s="15"/>
    </row>
    <row r="78" spans="2:3" ht="16.5">
      <c r="B78" s="14"/>
      <c r="C78" s="15"/>
    </row>
    <row r="79" spans="2:3" ht="16.5">
      <c r="B79" s="14"/>
      <c r="C79" s="15"/>
    </row>
    <row r="80" spans="2:3" ht="16.5">
      <c r="B80" s="14"/>
      <c r="C80" s="15"/>
    </row>
    <row r="81" spans="2:3" ht="16.5">
      <c r="B81" s="14"/>
      <c r="C81" s="15"/>
    </row>
  </sheetData>
  <sheetProtection/>
  <mergeCells count="11">
    <mergeCell ref="E6:F6"/>
    <mergeCell ref="E7:E8"/>
    <mergeCell ref="K6:L6"/>
    <mergeCell ref="K7:K8"/>
    <mergeCell ref="Q6:R6"/>
    <mergeCell ref="Q7:Q8"/>
    <mergeCell ref="A1:S1"/>
    <mergeCell ref="I3:K3"/>
    <mergeCell ref="B5:G5"/>
    <mergeCell ref="H5:M5"/>
    <mergeCell ref="N5:S5"/>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dimension ref="A1:AM30"/>
  <sheetViews>
    <sheetView view="pageBreakPreview" zoomScale="85" zoomScaleNormal="90" zoomScaleSheetLayoutView="85" zoomScalePageLayoutView="0" workbookViewId="0" topLeftCell="B11">
      <selection activeCell="H27" sqref="H27"/>
    </sheetView>
  </sheetViews>
  <sheetFormatPr defaultColWidth="10.00390625" defaultRowHeight="16.5"/>
  <cols>
    <col min="1" max="2" width="16.00390625" style="496" customWidth="1"/>
    <col min="3" max="4" width="16.00390625" style="497" customWidth="1"/>
    <col min="5" max="5" width="16.00390625" style="496" customWidth="1"/>
    <col min="6" max="6" width="16.00390625" style="498" customWidth="1"/>
    <col min="7" max="7" width="16.00390625" style="497" customWidth="1"/>
    <col min="8" max="8" width="16.00390625" style="496" customWidth="1"/>
    <col min="9" max="10" width="16.00390625" style="497" customWidth="1"/>
    <col min="11" max="16384" width="10.00390625" style="496" customWidth="1"/>
  </cols>
  <sheetData>
    <row r="1" spans="1:10" s="74" customFormat="1" ht="22.5" customHeight="1">
      <c r="A1" s="1261" t="s">
        <v>1623</v>
      </c>
      <c r="B1" s="1261"/>
      <c r="C1" s="1261"/>
      <c r="D1" s="1261"/>
      <c r="E1" s="1261"/>
      <c r="F1" s="1261"/>
      <c r="G1" s="1261"/>
      <c r="H1" s="1261"/>
      <c r="I1" s="1261"/>
      <c r="J1" s="1261"/>
    </row>
    <row r="2" spans="1:10" s="74" customFormat="1" ht="7.5" customHeight="1">
      <c r="A2" s="396"/>
      <c r="B2" s="7"/>
      <c r="C2" s="7"/>
      <c r="D2" s="7"/>
      <c r="E2" s="397"/>
      <c r="F2" s="7"/>
      <c r="G2" s="7"/>
      <c r="H2" s="7"/>
      <c r="I2" s="397"/>
      <c r="J2" s="397"/>
    </row>
    <row r="3" spans="1:39" s="39" customFormat="1" ht="18" customHeight="1">
      <c r="A3" s="730"/>
      <c r="B3" s="729"/>
      <c r="C3" s="729"/>
      <c r="D3" s="729"/>
      <c r="E3" s="1262" t="s">
        <v>1154</v>
      </c>
      <c r="F3" s="1262"/>
      <c r="G3" s="729"/>
      <c r="H3" s="729"/>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s="66" customFormat="1" ht="15" customHeight="1">
      <c r="A4" s="399"/>
      <c r="B4" s="400"/>
      <c r="C4" s="400"/>
      <c r="D4" s="400"/>
      <c r="E4" s="400"/>
      <c r="F4" s="400"/>
      <c r="G4" s="400"/>
      <c r="H4" s="400"/>
      <c r="J4" s="398" t="s">
        <v>49</v>
      </c>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row>
    <row r="5" spans="1:13" s="402" customFormat="1" ht="15.75" customHeight="1">
      <c r="A5" s="1259" t="s">
        <v>48</v>
      </c>
      <c r="B5" s="431" t="s">
        <v>47</v>
      </c>
      <c r="C5" s="495"/>
      <c r="D5" s="431"/>
      <c r="E5" s="431" t="s">
        <v>46</v>
      </c>
      <c r="F5" s="495"/>
      <c r="G5" s="431"/>
      <c r="H5" s="403" t="s">
        <v>45</v>
      </c>
      <c r="I5" s="432"/>
      <c r="J5" s="401"/>
      <c r="K5" s="15"/>
      <c r="L5" s="15"/>
      <c r="M5" s="15"/>
    </row>
    <row r="6" spans="1:13" s="402" customFormat="1" ht="34.5" customHeight="1">
      <c r="A6" s="1260"/>
      <c r="B6" s="436" t="s">
        <v>439</v>
      </c>
      <c r="C6" s="435" t="s">
        <v>43</v>
      </c>
      <c r="D6" s="476" t="s">
        <v>144</v>
      </c>
      <c r="E6" s="436" t="s">
        <v>439</v>
      </c>
      <c r="F6" s="435" t="s">
        <v>43</v>
      </c>
      <c r="G6" s="476" t="s">
        <v>144</v>
      </c>
      <c r="H6" s="436" t="s">
        <v>439</v>
      </c>
      <c r="I6" s="437" t="s">
        <v>43</v>
      </c>
      <c r="J6" s="477" t="s">
        <v>144</v>
      </c>
      <c r="K6" s="15"/>
      <c r="L6" s="15"/>
      <c r="M6" s="15"/>
    </row>
    <row r="7" spans="1:13" s="80" customFormat="1" ht="21" customHeight="1">
      <c r="A7" s="384" t="s">
        <v>174</v>
      </c>
      <c r="B7" s="404">
        <v>9960</v>
      </c>
      <c r="C7" s="405">
        <v>42.35424041748047</v>
      </c>
      <c r="D7" s="433">
        <v>24.513099670410156</v>
      </c>
      <c r="E7" s="404">
        <v>5018</v>
      </c>
      <c r="F7" s="405">
        <v>42.83100128173828</v>
      </c>
      <c r="G7" s="433">
        <v>27.288738250732422</v>
      </c>
      <c r="H7" s="404">
        <v>4942</v>
      </c>
      <c r="I7" s="405">
        <v>41.880001068115234</v>
      </c>
      <c r="J7" s="405">
        <v>21.860261917114258</v>
      </c>
      <c r="K7" s="697"/>
      <c r="L7" s="697"/>
      <c r="M7" s="697"/>
    </row>
    <row r="8" spans="1:13" s="80" customFormat="1" ht="21" customHeight="1">
      <c r="A8" s="384" t="s">
        <v>1132</v>
      </c>
      <c r="B8" s="404">
        <v>1282</v>
      </c>
      <c r="C8" s="405">
        <v>32.2521727448511</v>
      </c>
      <c r="D8" s="433">
        <v>22.01931751415939</v>
      </c>
      <c r="E8" s="404">
        <v>653</v>
      </c>
      <c r="F8" s="405">
        <v>33.45547399182723</v>
      </c>
      <c r="G8" s="433">
        <v>23.92483749353013</v>
      </c>
      <c r="H8" s="404">
        <v>629</v>
      </c>
      <c r="I8" s="405">
        <v>31.091238202382705</v>
      </c>
      <c r="J8" s="405">
        <v>20.352461006126827</v>
      </c>
      <c r="K8" s="697"/>
      <c r="L8" s="697"/>
      <c r="M8" s="697"/>
    </row>
    <row r="9" spans="1:13" s="80" customFormat="1" ht="21" customHeight="1">
      <c r="A9" s="384" t="s">
        <v>1133</v>
      </c>
      <c r="B9" s="404">
        <v>829</v>
      </c>
      <c r="C9" s="405">
        <v>30.700781444136613</v>
      </c>
      <c r="D9" s="433">
        <v>14.498421659105823</v>
      </c>
      <c r="E9" s="404">
        <v>398</v>
      </c>
      <c r="F9" s="405">
        <v>30.793370295693727</v>
      </c>
      <c r="G9" s="433">
        <v>15.920647729253014</v>
      </c>
      <c r="H9" s="404">
        <v>431</v>
      </c>
      <c r="I9" s="405">
        <v>30.615774866792965</v>
      </c>
      <c r="J9" s="405">
        <v>13.327826359705163</v>
      </c>
      <c r="K9" s="496"/>
      <c r="L9" s="496"/>
      <c r="M9" s="496"/>
    </row>
    <row r="10" spans="1:13" s="80" customFormat="1" ht="21" customHeight="1">
      <c r="A10" s="384" t="s">
        <v>1134</v>
      </c>
      <c r="B10" s="404">
        <v>687</v>
      </c>
      <c r="C10" s="405">
        <v>32.3024828948479</v>
      </c>
      <c r="D10" s="433">
        <v>23.060928232097137</v>
      </c>
      <c r="E10" s="404">
        <v>371</v>
      </c>
      <c r="F10" s="405">
        <v>34.924796370080465</v>
      </c>
      <c r="G10" s="433">
        <v>25.715595827251935</v>
      </c>
      <c r="H10" s="404">
        <v>316</v>
      </c>
      <c r="I10" s="405">
        <v>29.68560501799455</v>
      </c>
      <c r="J10" s="405">
        <v>20.995731339617947</v>
      </c>
      <c r="K10" s="496"/>
      <c r="L10" s="496"/>
      <c r="M10" s="496"/>
    </row>
    <row r="11" spans="1:13" s="80" customFormat="1" ht="21" customHeight="1">
      <c r="A11" s="384" t="s">
        <v>1135</v>
      </c>
      <c r="B11" s="404">
        <v>1047</v>
      </c>
      <c r="C11" s="405">
        <v>37.99201841034428</v>
      </c>
      <c r="D11" s="433">
        <v>26.47285435309246</v>
      </c>
      <c r="E11" s="404">
        <v>539</v>
      </c>
      <c r="F11" s="405">
        <v>39.58394992006098</v>
      </c>
      <c r="G11" s="433">
        <v>29.58983310278251</v>
      </c>
      <c r="H11" s="404">
        <v>508</v>
      </c>
      <c r="I11" s="405">
        <v>36.437215020452896</v>
      </c>
      <c r="J11" s="405">
        <v>23.679518173902895</v>
      </c>
      <c r="K11" s="496"/>
      <c r="L11" s="496"/>
      <c r="M11" s="496"/>
    </row>
    <row r="12" spans="1:13" s="80" customFormat="1" ht="21" customHeight="1">
      <c r="A12" s="384" t="s">
        <v>1136</v>
      </c>
      <c r="B12" s="404">
        <v>1035</v>
      </c>
      <c r="C12" s="405">
        <v>54.88424726652586</v>
      </c>
      <c r="D12" s="433">
        <v>30.05769205146596</v>
      </c>
      <c r="E12" s="404">
        <v>514</v>
      </c>
      <c r="F12" s="405">
        <v>54.481298817204646</v>
      </c>
      <c r="G12" s="433">
        <v>33.68660770492098</v>
      </c>
      <c r="H12" s="404">
        <v>521</v>
      </c>
      <c r="I12" s="405">
        <v>55.28766565076023</v>
      </c>
      <c r="J12" s="405">
        <v>26.466703015950504</v>
      </c>
      <c r="K12" s="496"/>
      <c r="L12" s="496"/>
      <c r="M12" s="496"/>
    </row>
    <row r="13" spans="1:13" s="80" customFormat="1" ht="21" customHeight="1">
      <c r="A13" s="384" t="s">
        <v>1137</v>
      </c>
      <c r="B13" s="404">
        <v>1268</v>
      </c>
      <c r="C13" s="405">
        <v>45.625551316241385</v>
      </c>
      <c r="D13" s="433">
        <v>27.221299006477803</v>
      </c>
      <c r="E13" s="404">
        <v>678</v>
      </c>
      <c r="F13" s="405">
        <v>49.12986516098364</v>
      </c>
      <c r="G13" s="433">
        <v>31.510508079244456</v>
      </c>
      <c r="H13" s="404">
        <v>590</v>
      </c>
      <c r="I13" s="405">
        <v>42.16910741222125</v>
      </c>
      <c r="J13" s="405">
        <v>23.416219263675863</v>
      </c>
      <c r="K13" s="496"/>
      <c r="L13" s="496"/>
      <c r="M13" s="496"/>
    </row>
    <row r="14" spans="1:13" s="80" customFormat="1" ht="21" customHeight="1">
      <c r="A14" s="384" t="s">
        <v>1138</v>
      </c>
      <c r="B14" s="404">
        <v>158</v>
      </c>
      <c r="C14" s="405">
        <v>34.510814662727775</v>
      </c>
      <c r="D14" s="433">
        <v>16.93590707788572</v>
      </c>
      <c r="E14" s="404">
        <v>57</v>
      </c>
      <c r="F14" s="405">
        <v>24.57219591368693</v>
      </c>
      <c r="G14" s="433">
        <v>14.200939734527497</v>
      </c>
      <c r="H14" s="404">
        <v>101</v>
      </c>
      <c r="I14" s="405">
        <v>44.718362865163066</v>
      </c>
      <c r="J14" s="405">
        <v>18.994995261589363</v>
      </c>
      <c r="K14" s="496"/>
      <c r="L14" s="496"/>
      <c r="M14" s="496"/>
    </row>
    <row r="15" spans="1:13" s="80" customFormat="1" ht="21" customHeight="1">
      <c r="A15" s="384" t="s">
        <v>1139</v>
      </c>
      <c r="B15" s="404">
        <v>278</v>
      </c>
      <c r="C15" s="405">
        <v>51.03150644823469</v>
      </c>
      <c r="D15" s="433">
        <v>31.731766214296854</v>
      </c>
      <c r="E15" s="404">
        <v>134</v>
      </c>
      <c r="F15" s="405">
        <v>48.0763193630964</v>
      </c>
      <c r="G15" s="433">
        <v>32.45396681386463</v>
      </c>
      <c r="H15" s="404">
        <v>144</v>
      </c>
      <c r="I15" s="405">
        <v>54.127605830745985</v>
      </c>
      <c r="J15" s="405">
        <v>30.5821311492079</v>
      </c>
      <c r="K15" s="496"/>
      <c r="L15" s="496"/>
      <c r="M15" s="496"/>
    </row>
    <row r="16" spans="1:13" s="80" customFormat="1" ht="21" customHeight="1">
      <c r="A16" s="384" t="s">
        <v>1140</v>
      </c>
      <c r="B16" s="404">
        <v>346</v>
      </c>
      <c r="C16" s="405">
        <v>61.615117429331825</v>
      </c>
      <c r="D16" s="433">
        <v>31.4517424771287</v>
      </c>
      <c r="E16" s="404">
        <v>175</v>
      </c>
      <c r="F16" s="405">
        <v>60.42869845216205</v>
      </c>
      <c r="G16" s="433">
        <v>36.26841342526318</v>
      </c>
      <c r="H16" s="404">
        <v>171</v>
      </c>
      <c r="I16" s="405">
        <v>62.87851209584009</v>
      </c>
      <c r="J16" s="405">
        <v>25.705369631045553</v>
      </c>
      <c r="K16" s="496"/>
      <c r="L16" s="496"/>
      <c r="M16" s="496"/>
    </row>
    <row r="17" spans="1:13" s="80" customFormat="1" ht="21" customHeight="1">
      <c r="A17" s="384" t="s">
        <v>1141</v>
      </c>
      <c r="B17" s="404">
        <v>581</v>
      </c>
      <c r="C17" s="405">
        <v>45.104878546768944</v>
      </c>
      <c r="D17" s="433">
        <v>24.43340867801949</v>
      </c>
      <c r="E17" s="404">
        <v>283</v>
      </c>
      <c r="F17" s="405">
        <v>43.03168074446328</v>
      </c>
      <c r="G17" s="433">
        <v>27.460334223653057</v>
      </c>
      <c r="H17" s="404">
        <v>298</v>
      </c>
      <c r="I17" s="405">
        <v>47.26752467269618</v>
      </c>
      <c r="J17" s="405">
        <v>20.69003887175643</v>
      </c>
      <c r="K17" s="496"/>
      <c r="L17" s="496"/>
      <c r="M17" s="496"/>
    </row>
    <row r="18" spans="1:13" s="80" customFormat="1" ht="21" customHeight="1">
      <c r="A18" s="384" t="s">
        <v>1142</v>
      </c>
      <c r="B18" s="404">
        <v>291</v>
      </c>
      <c r="C18" s="405">
        <v>57.35951108408491</v>
      </c>
      <c r="D18" s="433">
        <v>28.118372257028987</v>
      </c>
      <c r="E18" s="404">
        <v>139</v>
      </c>
      <c r="F18" s="405">
        <v>53.42362823304232</v>
      </c>
      <c r="G18" s="433">
        <v>30.531036520923035</v>
      </c>
      <c r="H18" s="404">
        <v>152</v>
      </c>
      <c r="I18" s="405">
        <v>61.5031034789716</v>
      </c>
      <c r="J18" s="405">
        <v>24.840850560437726</v>
      </c>
      <c r="K18" s="496"/>
      <c r="L18" s="496"/>
      <c r="M18" s="496"/>
    </row>
    <row r="19" spans="1:13" s="80" customFormat="1" ht="21" customHeight="1">
      <c r="A19" s="384" t="s">
        <v>1143</v>
      </c>
      <c r="B19" s="404">
        <v>358</v>
      </c>
      <c r="C19" s="405">
        <v>51.34434703041794</v>
      </c>
      <c r="D19" s="433">
        <v>23.417858692868897</v>
      </c>
      <c r="E19" s="404">
        <v>167</v>
      </c>
      <c r="F19" s="405">
        <v>46.08091477514169</v>
      </c>
      <c r="G19" s="433">
        <v>25.637265857524312</v>
      </c>
      <c r="H19" s="404">
        <v>191</v>
      </c>
      <c r="I19" s="405">
        <v>57.040976923789074</v>
      </c>
      <c r="J19" s="405">
        <v>20.321837999779518</v>
      </c>
      <c r="K19" s="496"/>
      <c r="L19" s="496"/>
      <c r="M19" s="496"/>
    </row>
    <row r="20" spans="1:13" s="80" customFormat="1" ht="21" customHeight="1">
      <c r="A20" s="384" t="s">
        <v>1144</v>
      </c>
      <c r="B20" s="404">
        <v>324</v>
      </c>
      <c r="C20" s="405">
        <v>62.59907898206942</v>
      </c>
      <c r="D20" s="433">
        <v>26.334142892985895</v>
      </c>
      <c r="E20" s="404">
        <v>155</v>
      </c>
      <c r="F20" s="405">
        <v>57.53633140926892</v>
      </c>
      <c r="G20" s="433">
        <v>29.286321919497762</v>
      </c>
      <c r="H20" s="404">
        <v>169</v>
      </c>
      <c r="I20" s="405">
        <v>68.09450227552486</v>
      </c>
      <c r="J20" s="405">
        <v>22.48044560611872</v>
      </c>
      <c r="K20" s="496"/>
      <c r="L20" s="496"/>
      <c r="M20" s="496"/>
    </row>
    <row r="21" spans="1:13" s="80" customFormat="1" ht="21" customHeight="1">
      <c r="A21" s="384" t="s">
        <v>1145</v>
      </c>
      <c r="B21" s="404">
        <v>526</v>
      </c>
      <c r="C21" s="405">
        <v>62.72938412505329</v>
      </c>
      <c r="D21" s="433">
        <v>32.96011866295408</v>
      </c>
      <c r="E21" s="404">
        <v>272</v>
      </c>
      <c r="F21" s="405">
        <v>63.35364376618779</v>
      </c>
      <c r="G21" s="433">
        <v>36.9872443227631</v>
      </c>
      <c r="H21" s="404">
        <v>254</v>
      </c>
      <c r="I21" s="405">
        <v>62.074384174453456</v>
      </c>
      <c r="J21" s="405">
        <v>28.749579969284003</v>
      </c>
      <c r="K21" s="496"/>
      <c r="L21" s="496"/>
      <c r="M21" s="496"/>
    </row>
    <row r="22" spans="1:13" s="80" customFormat="1" ht="21" customHeight="1">
      <c r="A22" s="384" t="s">
        <v>1146</v>
      </c>
      <c r="B22" s="404">
        <v>101</v>
      </c>
      <c r="C22" s="405">
        <v>45.57206477550118</v>
      </c>
      <c r="D22" s="433">
        <v>24.986369823679784</v>
      </c>
      <c r="E22" s="404">
        <v>46</v>
      </c>
      <c r="F22" s="405">
        <v>40.10829238945152</v>
      </c>
      <c r="G22" s="433">
        <v>23.84374387678136</v>
      </c>
      <c r="H22" s="404">
        <v>55</v>
      </c>
      <c r="I22" s="405">
        <v>51.43191116306254</v>
      </c>
      <c r="J22" s="405">
        <v>25.568634557260314</v>
      </c>
      <c r="K22" s="496"/>
      <c r="L22" s="496"/>
      <c r="M22" s="496"/>
    </row>
    <row r="23" spans="1:13" s="80" customFormat="1" ht="21" customHeight="1">
      <c r="A23" s="384" t="s">
        <v>1147</v>
      </c>
      <c r="B23" s="404">
        <v>242</v>
      </c>
      <c r="C23" s="405">
        <v>73.01736727132288</v>
      </c>
      <c r="D23" s="433">
        <v>37.83739946710633</v>
      </c>
      <c r="E23" s="404">
        <v>129</v>
      </c>
      <c r="F23" s="405">
        <v>76.39690859021053</v>
      </c>
      <c r="G23" s="433">
        <v>44.07356695092706</v>
      </c>
      <c r="H23" s="404">
        <v>113</v>
      </c>
      <c r="I23" s="405">
        <v>69.50723674902967</v>
      </c>
      <c r="J23" s="405">
        <v>31.874988573631974</v>
      </c>
      <c r="K23" s="496"/>
      <c r="L23" s="496"/>
      <c r="M23" s="496"/>
    </row>
    <row r="24" spans="1:13" s="80" customFormat="1" ht="21" customHeight="1">
      <c r="A24" s="384" t="s">
        <v>1148</v>
      </c>
      <c r="B24" s="404">
        <v>59</v>
      </c>
      <c r="C24" s="405">
        <v>57.4022094986063</v>
      </c>
      <c r="D24" s="433">
        <v>28.1712890945005</v>
      </c>
      <c r="E24" s="404">
        <v>29</v>
      </c>
      <c r="F24" s="405">
        <v>54.75779118399562</v>
      </c>
      <c r="G24" s="433">
        <v>31.32154181265495</v>
      </c>
      <c r="H24" s="404">
        <v>30</v>
      </c>
      <c r="I24" s="405">
        <v>60.21315456716778</v>
      </c>
      <c r="J24" s="405">
        <v>23.603017022775123</v>
      </c>
      <c r="K24" s="496"/>
      <c r="L24" s="496"/>
      <c r="M24" s="496"/>
    </row>
    <row r="25" spans="1:13" s="80" customFormat="1" ht="21" customHeight="1">
      <c r="A25" s="384" t="s">
        <v>1149</v>
      </c>
      <c r="B25" s="404">
        <v>194</v>
      </c>
      <c r="C25" s="405">
        <v>52.13617215686538</v>
      </c>
      <c r="D25" s="433">
        <v>28.39484249904312</v>
      </c>
      <c r="E25" s="404">
        <v>100</v>
      </c>
      <c r="F25" s="405">
        <v>53.55239834415984</v>
      </c>
      <c r="G25" s="433">
        <v>31.973904357692643</v>
      </c>
      <c r="H25" s="404">
        <v>94</v>
      </c>
      <c r="I25" s="405">
        <v>50.70952880597941</v>
      </c>
      <c r="J25" s="405">
        <v>25.244805262023505</v>
      </c>
      <c r="K25" s="496"/>
      <c r="L25" s="496"/>
      <c r="M25" s="496"/>
    </row>
    <row r="26" spans="1:13" s="80" customFormat="1" ht="21" customHeight="1">
      <c r="A26" s="384" t="s">
        <v>1150</v>
      </c>
      <c r="B26" s="404">
        <v>209</v>
      </c>
      <c r="C26" s="405">
        <v>47.96895100625777</v>
      </c>
      <c r="D26" s="433">
        <v>31.096779765096667</v>
      </c>
      <c r="E26" s="404">
        <v>103</v>
      </c>
      <c r="F26" s="405">
        <v>47.79571277096805</v>
      </c>
      <c r="G26" s="433">
        <v>33.31503502342666</v>
      </c>
      <c r="H26" s="404">
        <v>106</v>
      </c>
      <c r="I26" s="405">
        <v>48.13849353763431</v>
      </c>
      <c r="J26" s="405">
        <v>28.649201763613885</v>
      </c>
      <c r="K26" s="496"/>
      <c r="L26" s="496"/>
      <c r="M26" s="496"/>
    </row>
    <row r="27" spans="1:13" s="80" customFormat="1" ht="21" customHeight="1">
      <c r="A27" s="384" t="s">
        <v>1151</v>
      </c>
      <c r="B27" s="404">
        <v>107</v>
      </c>
      <c r="C27" s="405">
        <v>39.61202428550274</v>
      </c>
      <c r="D27" s="433">
        <v>23.434076809344884</v>
      </c>
      <c r="E27" s="404">
        <v>62</v>
      </c>
      <c r="F27" s="405">
        <v>47.09152846189194</v>
      </c>
      <c r="G27" s="433">
        <v>31.502620458993217</v>
      </c>
      <c r="H27" s="404">
        <v>45</v>
      </c>
      <c r="I27" s="405">
        <v>32.50000902778029</v>
      </c>
      <c r="J27" s="405">
        <v>16.537822369714423</v>
      </c>
      <c r="K27" s="496"/>
      <c r="L27" s="496"/>
      <c r="M27" s="496"/>
    </row>
    <row r="28" spans="1:13" s="80" customFormat="1" ht="21" customHeight="1">
      <c r="A28" s="384" t="s">
        <v>1152</v>
      </c>
      <c r="B28" s="404">
        <v>36</v>
      </c>
      <c r="C28" s="405">
        <v>26.874395792664036</v>
      </c>
      <c r="D28" s="433">
        <v>14.833152078075978</v>
      </c>
      <c r="E28" s="404">
        <v>14</v>
      </c>
      <c r="F28" s="405">
        <v>20.87013558134508</v>
      </c>
      <c r="G28" s="433">
        <v>13.9441778870605</v>
      </c>
      <c r="H28" s="404">
        <v>22</v>
      </c>
      <c r="I28" s="405">
        <v>32.89719626168224</v>
      </c>
      <c r="J28" s="405">
        <v>15.337701858641665</v>
      </c>
      <c r="K28" s="496"/>
      <c r="L28" s="496"/>
      <c r="M28" s="496"/>
    </row>
    <row r="29" spans="1:13" s="80" customFormat="1" ht="21" customHeight="1">
      <c r="A29" s="487" t="s">
        <v>1153</v>
      </c>
      <c r="B29" s="393">
        <v>2</v>
      </c>
      <c r="C29" s="395">
        <v>15.909633282952829</v>
      </c>
      <c r="D29" s="434">
        <v>10.085185284712331</v>
      </c>
      <c r="E29" s="1212">
        <v>0</v>
      </c>
      <c r="F29" s="1213">
        <v>0</v>
      </c>
      <c r="G29" s="1214">
        <v>0</v>
      </c>
      <c r="H29" s="394">
        <v>2</v>
      </c>
      <c r="I29" s="395">
        <v>37.06105809320856</v>
      </c>
      <c r="J29" s="395">
        <v>20.823529411764707</v>
      </c>
      <c r="K29" s="496"/>
      <c r="L29" s="496"/>
      <c r="M29" s="496"/>
    </row>
    <row r="30" spans="1:10" s="74" customFormat="1" ht="16.5">
      <c r="A30" s="25" t="s">
        <v>1699</v>
      </c>
      <c r="C30" s="406"/>
      <c r="D30" s="406"/>
      <c r="F30" s="407"/>
      <c r="G30" s="406"/>
      <c r="H30" s="408"/>
      <c r="I30" s="406"/>
      <c r="J30" s="406"/>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AM30"/>
  <sheetViews>
    <sheetView view="pageBreakPreview" zoomScaleNormal="90" zoomScaleSheetLayoutView="100" zoomScalePageLayoutView="0" workbookViewId="0" topLeftCell="A16">
      <selection activeCell="A2" sqref="A2"/>
    </sheetView>
  </sheetViews>
  <sheetFormatPr defaultColWidth="10.00390625" defaultRowHeight="16.5"/>
  <cols>
    <col min="1" max="2" width="16.00390625" style="496" customWidth="1"/>
    <col min="3" max="4" width="16.00390625" style="497" customWidth="1"/>
    <col min="5" max="5" width="16.00390625" style="496" customWidth="1"/>
    <col min="6" max="6" width="16.00390625" style="498" customWidth="1"/>
    <col min="7" max="7" width="16.00390625" style="497" customWidth="1"/>
    <col min="8" max="8" width="16.00390625" style="496" customWidth="1"/>
    <col min="9" max="10" width="16.00390625" style="497" customWidth="1"/>
    <col min="11" max="16384" width="10.00390625" style="496" customWidth="1"/>
  </cols>
  <sheetData>
    <row r="1" spans="1:10" s="74" customFormat="1" ht="22.5" customHeight="1">
      <c r="A1" s="1261" t="s">
        <v>1624</v>
      </c>
      <c r="B1" s="1261"/>
      <c r="C1" s="1261"/>
      <c r="D1" s="1261"/>
      <c r="E1" s="1261"/>
      <c r="F1" s="1261"/>
      <c r="G1" s="1261"/>
      <c r="H1" s="1261"/>
      <c r="I1" s="1261"/>
      <c r="J1" s="1261"/>
    </row>
    <row r="2" spans="1:10" s="74" customFormat="1" ht="7.5" customHeight="1">
      <c r="A2" s="396"/>
      <c r="B2" s="7"/>
      <c r="C2" s="7"/>
      <c r="D2" s="7"/>
      <c r="E2" s="397"/>
      <c r="F2" s="7"/>
      <c r="G2" s="7"/>
      <c r="H2" s="7"/>
      <c r="I2" s="397"/>
      <c r="J2" s="397"/>
    </row>
    <row r="3" spans="1:39" s="39" customFormat="1" ht="18" customHeight="1">
      <c r="A3" s="730"/>
      <c r="B3" s="729"/>
      <c r="C3" s="729"/>
      <c r="D3" s="729"/>
      <c r="E3" s="1262" t="s">
        <v>1177</v>
      </c>
      <c r="F3" s="1262"/>
      <c r="G3" s="729"/>
      <c r="H3" s="729"/>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s="66" customFormat="1" ht="15" customHeight="1">
      <c r="A4" s="399"/>
      <c r="B4" s="400"/>
      <c r="C4" s="400"/>
      <c r="D4" s="400"/>
      <c r="E4" s="400"/>
      <c r="F4" s="400"/>
      <c r="G4" s="400"/>
      <c r="H4" s="400"/>
      <c r="J4" s="398" t="s">
        <v>49</v>
      </c>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row>
    <row r="5" spans="1:13" s="402" customFormat="1" ht="15.75" customHeight="1">
      <c r="A5" s="1259" t="s">
        <v>48</v>
      </c>
      <c r="B5" s="431" t="s">
        <v>47</v>
      </c>
      <c r="C5" s="495"/>
      <c r="D5" s="431"/>
      <c r="E5" s="431" t="s">
        <v>46</v>
      </c>
      <c r="F5" s="495"/>
      <c r="G5" s="431"/>
      <c r="H5" s="403" t="s">
        <v>45</v>
      </c>
      <c r="I5" s="432"/>
      <c r="J5" s="401"/>
      <c r="K5" s="15"/>
      <c r="L5" s="15"/>
      <c r="M5" s="15"/>
    </row>
    <row r="6" spans="1:13" s="402" customFormat="1" ht="34.5" customHeight="1">
      <c r="A6" s="1260"/>
      <c r="B6" s="436" t="s">
        <v>439</v>
      </c>
      <c r="C6" s="435" t="s">
        <v>43</v>
      </c>
      <c r="D6" s="476" t="s">
        <v>144</v>
      </c>
      <c r="E6" s="436" t="s">
        <v>439</v>
      </c>
      <c r="F6" s="435" t="s">
        <v>43</v>
      </c>
      <c r="G6" s="476" t="s">
        <v>144</v>
      </c>
      <c r="H6" s="436" t="s">
        <v>439</v>
      </c>
      <c r="I6" s="437" t="s">
        <v>43</v>
      </c>
      <c r="J6" s="477" t="s">
        <v>144</v>
      </c>
      <c r="K6" s="15"/>
      <c r="L6" s="15"/>
      <c r="M6" s="15"/>
    </row>
    <row r="7" spans="1:13" s="80" customFormat="1" ht="21" customHeight="1">
      <c r="A7" s="384" t="s">
        <v>174</v>
      </c>
      <c r="B7" s="404">
        <v>7206</v>
      </c>
      <c r="C7" s="405">
        <v>30.643037796020508</v>
      </c>
      <c r="D7" s="433">
        <v>23.06871223449707</v>
      </c>
      <c r="E7" s="404">
        <v>5224</v>
      </c>
      <c r="F7" s="405">
        <v>44.5890007019043</v>
      </c>
      <c r="G7" s="433">
        <v>34.949928283691406</v>
      </c>
      <c r="H7" s="404">
        <v>1982</v>
      </c>
      <c r="I7" s="405">
        <v>16.79599952697754</v>
      </c>
      <c r="J7" s="405">
        <v>11.587570190429688</v>
      </c>
      <c r="K7" s="697"/>
      <c r="L7" s="697"/>
      <c r="M7" s="697"/>
    </row>
    <row r="8" spans="1:13" s="80" customFormat="1" ht="21" customHeight="1">
      <c r="A8" s="384" t="s">
        <v>1155</v>
      </c>
      <c r="B8" s="404">
        <v>774</v>
      </c>
      <c r="C8" s="405">
        <v>19.472060611945984</v>
      </c>
      <c r="D8" s="433">
        <v>15.657945332697137</v>
      </c>
      <c r="E8" s="404">
        <v>552</v>
      </c>
      <c r="F8" s="405">
        <v>28.280890725097446</v>
      </c>
      <c r="G8" s="433">
        <v>23.134840077868773</v>
      </c>
      <c r="H8" s="404">
        <v>222</v>
      </c>
      <c r="I8" s="405">
        <v>10.973378189076248</v>
      </c>
      <c r="J8" s="405">
        <v>8.690329229732036</v>
      </c>
      <c r="K8" s="697"/>
      <c r="L8" s="697"/>
      <c r="M8" s="697"/>
    </row>
    <row r="9" spans="1:13" s="80" customFormat="1" ht="21" customHeight="1">
      <c r="A9" s="384" t="s">
        <v>1156</v>
      </c>
      <c r="B9" s="404">
        <v>457</v>
      </c>
      <c r="C9" s="405">
        <v>16.924314981870243</v>
      </c>
      <c r="D9" s="433">
        <v>11.138104099134297</v>
      </c>
      <c r="E9" s="404">
        <v>304</v>
      </c>
      <c r="F9" s="405">
        <v>23.520564245957015</v>
      </c>
      <c r="G9" s="433">
        <v>16.37664975967949</v>
      </c>
      <c r="H9" s="404">
        <v>153</v>
      </c>
      <c r="I9" s="405">
        <v>10.868244906309336</v>
      </c>
      <c r="J9" s="405">
        <v>6.372583903117352</v>
      </c>
      <c r="K9" s="496"/>
      <c r="L9" s="496"/>
      <c r="M9" s="496"/>
    </row>
    <row r="10" spans="1:13" s="80" customFormat="1" ht="21" customHeight="1">
      <c r="A10" s="384" t="s">
        <v>1157</v>
      </c>
      <c r="B10" s="404">
        <v>554</v>
      </c>
      <c r="C10" s="405">
        <v>26.048872669207764</v>
      </c>
      <c r="D10" s="433">
        <v>22.09176339711934</v>
      </c>
      <c r="E10" s="404">
        <v>414</v>
      </c>
      <c r="F10" s="405">
        <v>38.972683819981974</v>
      </c>
      <c r="G10" s="433">
        <v>33.27317481492843</v>
      </c>
      <c r="H10" s="404">
        <v>140</v>
      </c>
      <c r="I10" s="405">
        <v>13.151850324427965</v>
      </c>
      <c r="J10" s="405">
        <v>11.097254207768502</v>
      </c>
      <c r="K10" s="496"/>
      <c r="L10" s="496"/>
      <c r="M10" s="496"/>
    </row>
    <row r="11" spans="1:13" s="80" customFormat="1" ht="21" customHeight="1">
      <c r="A11" s="384" t="s">
        <v>1158</v>
      </c>
      <c r="B11" s="404">
        <v>802</v>
      </c>
      <c r="C11" s="405">
        <v>29.101813529222646</v>
      </c>
      <c r="D11" s="433">
        <v>23.58919948186243</v>
      </c>
      <c r="E11" s="404">
        <v>588</v>
      </c>
      <c r="F11" s="405">
        <v>43.18249082188471</v>
      </c>
      <c r="G11" s="433">
        <v>36.2292770365846</v>
      </c>
      <c r="H11" s="404">
        <v>214</v>
      </c>
      <c r="I11" s="405">
        <v>15.34953546137189</v>
      </c>
      <c r="J11" s="405">
        <v>11.737446817718503</v>
      </c>
      <c r="K11" s="496"/>
      <c r="L11" s="496"/>
      <c r="M11" s="496"/>
    </row>
    <row r="12" spans="1:13" s="80" customFormat="1" ht="21" customHeight="1">
      <c r="A12" s="384" t="s">
        <v>1159</v>
      </c>
      <c r="B12" s="404">
        <v>749</v>
      </c>
      <c r="C12" s="405">
        <v>39.71816541316702</v>
      </c>
      <c r="D12" s="433">
        <v>30.29177468953854</v>
      </c>
      <c r="E12" s="404">
        <v>516</v>
      </c>
      <c r="F12" s="405">
        <v>54.69328830676575</v>
      </c>
      <c r="G12" s="433">
        <v>43.30923559884077</v>
      </c>
      <c r="H12" s="404">
        <v>233</v>
      </c>
      <c r="I12" s="405">
        <v>24.725577920589508</v>
      </c>
      <c r="J12" s="405">
        <v>17.613143819773793</v>
      </c>
      <c r="K12" s="496"/>
      <c r="L12" s="496"/>
      <c r="M12" s="496"/>
    </row>
    <row r="13" spans="1:13" s="80" customFormat="1" ht="21" customHeight="1">
      <c r="A13" s="384" t="s">
        <v>1160</v>
      </c>
      <c r="B13" s="404">
        <v>891</v>
      </c>
      <c r="C13" s="405">
        <v>32.06022572773744</v>
      </c>
      <c r="D13" s="433">
        <v>23.937953078133717</v>
      </c>
      <c r="E13" s="404">
        <v>665</v>
      </c>
      <c r="F13" s="405">
        <v>48.18784709742496</v>
      </c>
      <c r="G13" s="433">
        <v>37.3615321976076</v>
      </c>
      <c r="H13" s="404">
        <v>226</v>
      </c>
      <c r="I13" s="405">
        <v>16.152912330783057</v>
      </c>
      <c r="J13" s="405">
        <v>10.97813749337041</v>
      </c>
      <c r="K13" s="496"/>
      <c r="L13" s="496"/>
      <c r="M13" s="496"/>
    </row>
    <row r="14" spans="1:13" s="80" customFormat="1" ht="21" customHeight="1">
      <c r="A14" s="384" t="s">
        <v>1161</v>
      </c>
      <c r="B14" s="404">
        <v>184</v>
      </c>
      <c r="C14" s="405">
        <v>40.189809480645</v>
      </c>
      <c r="D14" s="433">
        <v>29.22900328460311</v>
      </c>
      <c r="E14" s="404">
        <v>135</v>
      </c>
      <c r="F14" s="405">
        <v>58.19730611136378</v>
      </c>
      <c r="G14" s="433">
        <v>44.19342121208751</v>
      </c>
      <c r="H14" s="404">
        <v>49</v>
      </c>
      <c r="I14" s="405">
        <v>21.695047330623666</v>
      </c>
      <c r="J14" s="405">
        <v>14.186430492361037</v>
      </c>
      <c r="K14" s="496"/>
      <c r="L14" s="496"/>
      <c r="M14" s="496"/>
    </row>
    <row r="15" spans="1:13" s="80" customFormat="1" ht="21" customHeight="1">
      <c r="A15" s="384" t="s">
        <v>1162</v>
      </c>
      <c r="B15" s="404">
        <v>229</v>
      </c>
      <c r="C15" s="405">
        <v>42.03674452030843</v>
      </c>
      <c r="D15" s="433">
        <v>32.77419843236391</v>
      </c>
      <c r="E15" s="404">
        <v>178</v>
      </c>
      <c r="F15" s="405">
        <v>63.862573482322084</v>
      </c>
      <c r="G15" s="433">
        <v>51.63700480932131</v>
      </c>
      <c r="H15" s="404">
        <v>51</v>
      </c>
      <c r="I15" s="405">
        <v>19.170193731722534</v>
      </c>
      <c r="J15" s="405">
        <v>13.508698152486442</v>
      </c>
      <c r="K15" s="496"/>
      <c r="L15" s="496"/>
      <c r="M15" s="496"/>
    </row>
    <row r="16" spans="1:13" s="80" customFormat="1" ht="21" customHeight="1">
      <c r="A16" s="384" t="s">
        <v>1163</v>
      </c>
      <c r="B16" s="404">
        <v>245</v>
      </c>
      <c r="C16" s="405">
        <v>43.62920164793727</v>
      </c>
      <c r="D16" s="433">
        <v>31.65102880093666</v>
      </c>
      <c r="E16" s="404">
        <v>182</v>
      </c>
      <c r="F16" s="405">
        <v>62.84584639024853</v>
      </c>
      <c r="G16" s="433">
        <v>47.85598520233279</v>
      </c>
      <c r="H16" s="404">
        <v>63</v>
      </c>
      <c r="I16" s="405">
        <v>23.165767614256875</v>
      </c>
      <c r="J16" s="405">
        <v>14.775071068756779</v>
      </c>
      <c r="K16" s="496"/>
      <c r="L16" s="496"/>
      <c r="M16" s="496"/>
    </row>
    <row r="17" spans="1:13" s="80" customFormat="1" ht="21" customHeight="1">
      <c r="A17" s="384" t="s">
        <v>1164</v>
      </c>
      <c r="B17" s="404">
        <v>447</v>
      </c>
      <c r="C17" s="405">
        <v>34.70203220379642</v>
      </c>
      <c r="D17" s="433">
        <v>25.24280609227962</v>
      </c>
      <c r="E17" s="404">
        <v>330</v>
      </c>
      <c r="F17" s="405">
        <v>50.17828496704199</v>
      </c>
      <c r="G17" s="433">
        <v>38.119055572310494</v>
      </c>
      <c r="H17" s="404">
        <v>117</v>
      </c>
      <c r="I17" s="405">
        <v>18.558054988944473</v>
      </c>
      <c r="J17" s="405">
        <v>12.433811433958498</v>
      </c>
      <c r="K17" s="496"/>
      <c r="L17" s="496"/>
      <c r="M17" s="496"/>
    </row>
    <row r="18" spans="1:13" s="80" customFormat="1" ht="21" customHeight="1">
      <c r="A18" s="384" t="s">
        <v>1165</v>
      </c>
      <c r="B18" s="404">
        <v>218</v>
      </c>
      <c r="C18" s="405">
        <v>42.97035538257907</v>
      </c>
      <c r="D18" s="433">
        <v>31.3237986368318</v>
      </c>
      <c r="E18" s="404">
        <v>151</v>
      </c>
      <c r="F18" s="405">
        <v>58.035740022945255</v>
      </c>
      <c r="G18" s="433">
        <v>44.02276415134446</v>
      </c>
      <c r="H18" s="404">
        <v>67</v>
      </c>
      <c r="I18" s="405">
        <v>27.10992061244143</v>
      </c>
      <c r="J18" s="405">
        <v>17.867732713478343</v>
      </c>
      <c r="K18" s="496"/>
      <c r="L18" s="496"/>
      <c r="M18" s="496"/>
    </row>
    <row r="19" spans="1:13" s="80" customFormat="1" ht="21" customHeight="1">
      <c r="A19" s="384" t="s">
        <v>1166</v>
      </c>
      <c r="B19" s="404">
        <v>348</v>
      </c>
      <c r="C19" s="405">
        <v>49.91014739269677</v>
      </c>
      <c r="D19" s="433">
        <v>33.80811089235585</v>
      </c>
      <c r="E19" s="404">
        <v>252</v>
      </c>
      <c r="F19" s="405">
        <v>69.53527259482459</v>
      </c>
      <c r="G19" s="433">
        <v>51.71227748671765</v>
      </c>
      <c r="H19" s="404">
        <v>96</v>
      </c>
      <c r="I19" s="405">
        <v>28.669810391014405</v>
      </c>
      <c r="J19" s="405">
        <v>14.924859147125707</v>
      </c>
      <c r="K19" s="496"/>
      <c r="L19" s="496"/>
      <c r="M19" s="496"/>
    </row>
    <row r="20" spans="1:13" s="80" customFormat="1" ht="21" customHeight="1">
      <c r="A20" s="384" t="s">
        <v>1167</v>
      </c>
      <c r="B20" s="404">
        <v>245</v>
      </c>
      <c r="C20" s="405">
        <v>47.335723304342615</v>
      </c>
      <c r="D20" s="433">
        <v>29.548577582075527</v>
      </c>
      <c r="E20" s="404">
        <v>186</v>
      </c>
      <c r="F20" s="405">
        <v>69.0435976911227</v>
      </c>
      <c r="G20" s="433">
        <v>47.56303040475721</v>
      </c>
      <c r="H20" s="404">
        <v>59</v>
      </c>
      <c r="I20" s="405">
        <v>23.77263688908856</v>
      </c>
      <c r="J20" s="405">
        <v>10.461169785372636</v>
      </c>
      <c r="K20" s="496"/>
      <c r="L20" s="496"/>
      <c r="M20" s="496"/>
    </row>
    <row r="21" spans="1:13" s="80" customFormat="1" ht="21" customHeight="1">
      <c r="A21" s="384" t="s">
        <v>1168</v>
      </c>
      <c r="B21" s="404">
        <v>391</v>
      </c>
      <c r="C21" s="405">
        <v>46.6296372488514</v>
      </c>
      <c r="D21" s="433">
        <v>33.34267917261186</v>
      </c>
      <c r="E21" s="404">
        <v>296</v>
      </c>
      <c r="F21" s="405">
        <v>68.943671157322</v>
      </c>
      <c r="G21" s="433">
        <v>52.11016642002988</v>
      </c>
      <c r="H21" s="404">
        <v>95</v>
      </c>
      <c r="I21" s="405">
        <v>23.216797230602673</v>
      </c>
      <c r="J21" s="405">
        <v>13.923926464940305</v>
      </c>
      <c r="K21" s="496"/>
      <c r="L21" s="496"/>
      <c r="M21" s="496"/>
    </row>
    <row r="22" spans="1:13" s="80" customFormat="1" ht="21" customHeight="1">
      <c r="A22" s="384" t="s">
        <v>1169</v>
      </c>
      <c r="B22" s="404">
        <v>144</v>
      </c>
      <c r="C22" s="405">
        <v>64.97403294724921</v>
      </c>
      <c r="D22" s="433">
        <v>47.94203974827503</v>
      </c>
      <c r="E22" s="404">
        <v>102</v>
      </c>
      <c r="F22" s="405">
        <v>88.9357787766099</v>
      </c>
      <c r="G22" s="433">
        <v>66.27705650022791</v>
      </c>
      <c r="H22" s="404">
        <v>42</v>
      </c>
      <c r="I22" s="405">
        <v>39.27527761542957</v>
      </c>
      <c r="J22" s="405">
        <v>27.87775062399247</v>
      </c>
      <c r="K22" s="496"/>
      <c r="L22" s="496"/>
      <c r="M22" s="496"/>
    </row>
    <row r="23" spans="1:13" s="80" customFormat="1" ht="21" customHeight="1">
      <c r="A23" s="384" t="s">
        <v>1170</v>
      </c>
      <c r="B23" s="404">
        <v>183</v>
      </c>
      <c r="C23" s="405">
        <v>55.215612440711105</v>
      </c>
      <c r="D23" s="433">
        <v>40.774062634270585</v>
      </c>
      <c r="E23" s="404">
        <v>136</v>
      </c>
      <c r="F23" s="405">
        <v>80.54247727340025</v>
      </c>
      <c r="G23" s="433">
        <v>61.72747968669311</v>
      </c>
      <c r="H23" s="404">
        <v>47</v>
      </c>
      <c r="I23" s="405">
        <v>28.910089621277827</v>
      </c>
      <c r="J23" s="405">
        <v>19.492071377836737</v>
      </c>
      <c r="K23" s="496"/>
      <c r="L23" s="496"/>
      <c r="M23" s="496"/>
    </row>
    <row r="24" spans="1:13" s="80" customFormat="1" ht="21" customHeight="1">
      <c r="A24" s="384" t="s">
        <v>1171</v>
      </c>
      <c r="B24" s="404">
        <v>41</v>
      </c>
      <c r="C24" s="405">
        <v>39.88967100750607</v>
      </c>
      <c r="D24" s="433">
        <v>30.083547116179826</v>
      </c>
      <c r="E24" s="404">
        <v>30</v>
      </c>
      <c r="F24" s="405">
        <v>56.645990879995466</v>
      </c>
      <c r="G24" s="433">
        <v>44.46240551640834</v>
      </c>
      <c r="H24" s="404">
        <v>11</v>
      </c>
      <c r="I24" s="405">
        <v>22.078156674628183</v>
      </c>
      <c r="J24" s="405">
        <v>15.578355732093508</v>
      </c>
      <c r="K24" s="496"/>
      <c r="L24" s="496"/>
      <c r="M24" s="496"/>
    </row>
    <row r="25" spans="1:13" s="80" customFormat="1" ht="21" customHeight="1">
      <c r="A25" s="384" t="s">
        <v>1172</v>
      </c>
      <c r="B25" s="404">
        <v>113</v>
      </c>
      <c r="C25" s="405">
        <v>30.367976565596845</v>
      </c>
      <c r="D25" s="433">
        <v>21.96621126164062</v>
      </c>
      <c r="E25" s="404">
        <v>80</v>
      </c>
      <c r="F25" s="405">
        <v>42.841918675327875</v>
      </c>
      <c r="G25" s="433">
        <v>32.17737467613063</v>
      </c>
      <c r="H25" s="404">
        <v>33</v>
      </c>
      <c r="I25" s="405">
        <v>17.802281389333196</v>
      </c>
      <c r="J25" s="405">
        <v>11.421946527097887</v>
      </c>
      <c r="K25" s="496"/>
      <c r="L25" s="496"/>
      <c r="M25" s="496"/>
    </row>
    <row r="26" spans="1:13" s="80" customFormat="1" ht="21" customHeight="1">
      <c r="A26" s="384" t="s">
        <v>1173</v>
      </c>
      <c r="B26" s="404">
        <v>91</v>
      </c>
      <c r="C26" s="405">
        <v>20.88600259124142</v>
      </c>
      <c r="D26" s="433">
        <v>15.891256296471992</v>
      </c>
      <c r="E26" s="404">
        <v>62</v>
      </c>
      <c r="F26" s="405">
        <v>28.770234871844846</v>
      </c>
      <c r="G26" s="433">
        <v>24.056014192447577</v>
      </c>
      <c r="H26" s="404">
        <v>29</v>
      </c>
      <c r="I26" s="405">
        <v>13.169965213126368</v>
      </c>
      <c r="J26" s="405">
        <v>8.340492596424191</v>
      </c>
      <c r="K26" s="496"/>
      <c r="L26" s="496"/>
      <c r="M26" s="496"/>
    </row>
    <row r="27" spans="1:13" s="80" customFormat="1" ht="21" customHeight="1">
      <c r="A27" s="384" t="s">
        <v>1174</v>
      </c>
      <c r="B27" s="404">
        <v>71</v>
      </c>
      <c r="C27" s="405">
        <v>26.28461424552051</v>
      </c>
      <c r="D27" s="433">
        <v>18.95762892124249</v>
      </c>
      <c r="E27" s="404">
        <v>48</v>
      </c>
      <c r="F27" s="405">
        <v>36.45795751888408</v>
      </c>
      <c r="G27" s="433">
        <v>28.39019751082886</v>
      </c>
      <c r="H27" s="404">
        <v>23</v>
      </c>
      <c r="I27" s="405">
        <v>16.611115725309922</v>
      </c>
      <c r="J27" s="405">
        <v>10.301181110453703</v>
      </c>
      <c r="K27" s="496"/>
      <c r="L27" s="496"/>
      <c r="M27" s="496"/>
    </row>
    <row r="28" spans="1:13" s="80" customFormat="1" ht="21" customHeight="1">
      <c r="A28" s="384" t="s">
        <v>1175</v>
      </c>
      <c r="B28" s="404">
        <v>26</v>
      </c>
      <c r="C28" s="405">
        <v>19.40928585025736</v>
      </c>
      <c r="D28" s="433">
        <v>15.081161438343607</v>
      </c>
      <c r="E28" s="404">
        <v>16</v>
      </c>
      <c r="F28" s="405">
        <v>23.851583521537236</v>
      </c>
      <c r="G28" s="433">
        <v>20.22070785447874</v>
      </c>
      <c r="H28" s="404">
        <v>10</v>
      </c>
      <c r="I28" s="405">
        <v>14.953271028037383</v>
      </c>
      <c r="J28" s="405">
        <v>8.921710154486282</v>
      </c>
      <c r="K28" s="496"/>
      <c r="L28" s="496"/>
      <c r="M28" s="496"/>
    </row>
    <row r="29" spans="1:13" s="80" customFormat="1" ht="21" customHeight="1">
      <c r="A29" s="487" t="s">
        <v>1176</v>
      </c>
      <c r="B29" s="393">
        <v>3</v>
      </c>
      <c r="C29" s="395">
        <v>23.86444992442924</v>
      </c>
      <c r="D29" s="434">
        <v>15.63693706031296</v>
      </c>
      <c r="E29" s="394">
        <v>1</v>
      </c>
      <c r="F29" s="395">
        <v>13.938253536831835</v>
      </c>
      <c r="G29" s="434">
        <v>7.912087912087912</v>
      </c>
      <c r="H29" s="394">
        <v>2</v>
      </c>
      <c r="I29" s="395">
        <v>37.06105809320856</v>
      </c>
      <c r="J29" s="395">
        <v>26.262125902992775</v>
      </c>
      <c r="K29" s="496"/>
      <c r="L29" s="496"/>
      <c r="M29" s="496"/>
    </row>
    <row r="30" spans="1:10" s="74" customFormat="1" ht="16.5">
      <c r="A30" s="25" t="s">
        <v>1699</v>
      </c>
      <c r="C30" s="406"/>
      <c r="D30" s="406"/>
      <c r="F30" s="407"/>
      <c r="G30" s="406"/>
      <c r="H30" s="408"/>
      <c r="I30" s="406"/>
      <c r="J30" s="406"/>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AM30"/>
  <sheetViews>
    <sheetView view="pageBreakPreview" zoomScaleNormal="90" zoomScaleSheetLayoutView="100" zoomScalePageLayoutView="0" workbookViewId="0" topLeftCell="A14">
      <selection activeCell="G25" sqref="G25"/>
    </sheetView>
  </sheetViews>
  <sheetFormatPr defaultColWidth="10.00390625" defaultRowHeight="16.5"/>
  <cols>
    <col min="1" max="2" width="16.00390625" style="496" customWidth="1"/>
    <col min="3" max="4" width="16.00390625" style="497" customWidth="1"/>
    <col min="5" max="5" width="16.00390625" style="496" customWidth="1"/>
    <col min="6" max="6" width="16.00390625" style="498" customWidth="1"/>
    <col min="7" max="7" width="16.00390625" style="497" customWidth="1"/>
    <col min="8" max="8" width="16.00390625" style="496" customWidth="1"/>
    <col min="9" max="10" width="16.00390625" style="497" customWidth="1"/>
    <col min="11" max="16384" width="10.00390625" style="496" customWidth="1"/>
  </cols>
  <sheetData>
    <row r="1" spans="1:10" s="74" customFormat="1" ht="22.5" customHeight="1">
      <c r="A1" s="1261" t="s">
        <v>1625</v>
      </c>
      <c r="B1" s="1261"/>
      <c r="C1" s="1261"/>
      <c r="D1" s="1261"/>
      <c r="E1" s="1261"/>
      <c r="F1" s="1261"/>
      <c r="G1" s="1261"/>
      <c r="H1" s="1261"/>
      <c r="I1" s="1261"/>
      <c r="J1" s="1261"/>
    </row>
    <row r="2" spans="1:10" s="74" customFormat="1" ht="7.5" customHeight="1">
      <c r="A2" s="396"/>
      <c r="B2" s="7"/>
      <c r="C2" s="7"/>
      <c r="D2" s="7"/>
      <c r="E2" s="397"/>
      <c r="F2" s="7"/>
      <c r="G2" s="7"/>
      <c r="H2" s="7"/>
      <c r="I2" s="397"/>
      <c r="J2" s="397"/>
    </row>
    <row r="3" spans="1:39" s="39" customFormat="1" ht="18" customHeight="1">
      <c r="A3" s="730"/>
      <c r="B3" s="729"/>
      <c r="C3" s="729"/>
      <c r="D3" s="729"/>
      <c r="E3" s="1262" t="s">
        <v>1200</v>
      </c>
      <c r="F3" s="1262"/>
      <c r="G3" s="729"/>
      <c r="H3" s="729"/>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s="66" customFormat="1" ht="15" customHeight="1">
      <c r="A4" s="399"/>
      <c r="B4" s="400"/>
      <c r="C4" s="400"/>
      <c r="D4" s="400"/>
      <c r="E4" s="400"/>
      <c r="F4" s="400"/>
      <c r="G4" s="400"/>
      <c r="H4" s="400"/>
      <c r="J4" s="398" t="s">
        <v>49</v>
      </c>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row>
    <row r="5" spans="1:13" s="402" customFormat="1" ht="15.75" customHeight="1">
      <c r="A5" s="1259" t="s">
        <v>48</v>
      </c>
      <c r="B5" s="431" t="s">
        <v>47</v>
      </c>
      <c r="C5" s="495"/>
      <c r="D5" s="431"/>
      <c r="E5" s="431" t="s">
        <v>46</v>
      </c>
      <c r="F5" s="495"/>
      <c r="G5" s="431"/>
      <c r="H5" s="403" t="s">
        <v>45</v>
      </c>
      <c r="I5" s="432"/>
      <c r="J5" s="401"/>
      <c r="K5" s="15"/>
      <c r="L5" s="15"/>
      <c r="M5" s="15"/>
    </row>
    <row r="6" spans="1:13" s="402" customFormat="1" ht="34.5" customHeight="1">
      <c r="A6" s="1260"/>
      <c r="B6" s="436" t="s">
        <v>439</v>
      </c>
      <c r="C6" s="435" t="s">
        <v>43</v>
      </c>
      <c r="D6" s="476" t="s">
        <v>144</v>
      </c>
      <c r="E6" s="436" t="s">
        <v>439</v>
      </c>
      <c r="F6" s="435" t="s">
        <v>43</v>
      </c>
      <c r="G6" s="476" t="s">
        <v>144</v>
      </c>
      <c r="H6" s="436" t="s">
        <v>439</v>
      </c>
      <c r="I6" s="437" t="s">
        <v>43</v>
      </c>
      <c r="J6" s="477" t="s">
        <v>144</v>
      </c>
      <c r="K6" s="15"/>
      <c r="L6" s="15"/>
      <c r="M6" s="15"/>
    </row>
    <row r="7" spans="1:13" s="80" customFormat="1" ht="21" customHeight="1">
      <c r="A7" s="384" t="s">
        <v>174</v>
      </c>
      <c r="B7" s="404">
        <v>3765</v>
      </c>
      <c r="C7" s="405">
        <v>16.010414123535156</v>
      </c>
      <c r="D7" s="433">
        <v>12.292099952697754</v>
      </c>
      <c r="E7" s="404">
        <v>2559</v>
      </c>
      <c r="F7" s="405">
        <v>21.841999053955078</v>
      </c>
      <c r="G7" s="433">
        <v>17.04875946044922</v>
      </c>
      <c r="H7" s="404">
        <v>1206</v>
      </c>
      <c r="I7" s="405">
        <v>10.220000267028809</v>
      </c>
      <c r="J7" s="405">
        <v>7.7226715087890625</v>
      </c>
      <c r="K7" s="697"/>
      <c r="L7" s="697"/>
      <c r="M7" s="697"/>
    </row>
    <row r="8" spans="1:13" s="80" customFormat="1" ht="21" customHeight="1">
      <c r="A8" s="384" t="s">
        <v>1178</v>
      </c>
      <c r="B8" s="404">
        <v>614</v>
      </c>
      <c r="C8" s="405">
        <v>15.446828444101852</v>
      </c>
      <c r="D8" s="433">
        <v>12.198394375921858</v>
      </c>
      <c r="E8" s="404">
        <v>411</v>
      </c>
      <c r="F8" s="405">
        <v>21.056967550751903</v>
      </c>
      <c r="G8" s="433">
        <v>16.8154503041436</v>
      </c>
      <c r="H8" s="404">
        <v>203</v>
      </c>
      <c r="I8" s="405">
        <v>10.034215190912066</v>
      </c>
      <c r="J8" s="405">
        <v>7.890767558751622</v>
      </c>
      <c r="K8" s="697"/>
      <c r="L8" s="697"/>
      <c r="M8" s="697"/>
    </row>
    <row r="9" spans="1:13" s="80" customFormat="1" ht="21" customHeight="1">
      <c r="A9" s="384" t="s">
        <v>1179</v>
      </c>
      <c r="B9" s="404">
        <v>308</v>
      </c>
      <c r="C9" s="405">
        <v>11.406321694564628</v>
      </c>
      <c r="D9" s="433">
        <v>8.376210242703552</v>
      </c>
      <c r="E9" s="404">
        <v>197</v>
      </c>
      <c r="F9" s="405">
        <v>15.241944593597145</v>
      </c>
      <c r="G9" s="433">
        <v>11.074379575587809</v>
      </c>
      <c r="H9" s="404">
        <v>111</v>
      </c>
      <c r="I9" s="405">
        <v>7.884805128106773</v>
      </c>
      <c r="J9" s="405">
        <v>6.085651858169059</v>
      </c>
      <c r="K9" s="496"/>
      <c r="L9" s="496"/>
      <c r="M9" s="496"/>
    </row>
    <row r="10" spans="1:13" s="80" customFormat="1" ht="21" customHeight="1">
      <c r="A10" s="384" t="s">
        <v>1180</v>
      </c>
      <c r="B10" s="404">
        <v>303</v>
      </c>
      <c r="C10" s="405">
        <v>14.246946604277893</v>
      </c>
      <c r="D10" s="433">
        <v>11.850451290795288</v>
      </c>
      <c r="E10" s="404">
        <v>197</v>
      </c>
      <c r="F10" s="405">
        <v>18.544972735595287</v>
      </c>
      <c r="G10" s="433">
        <v>15.693089635610278</v>
      </c>
      <c r="H10" s="404">
        <v>106</v>
      </c>
      <c r="I10" s="405">
        <v>9.957829531352601</v>
      </c>
      <c r="J10" s="405">
        <v>8.059956897051862</v>
      </c>
      <c r="K10" s="496"/>
      <c r="L10" s="496"/>
      <c r="M10" s="496"/>
    </row>
    <row r="11" spans="1:13" s="80" customFormat="1" ht="21" customHeight="1">
      <c r="A11" s="384" t="s">
        <v>1181</v>
      </c>
      <c r="B11" s="404">
        <v>405</v>
      </c>
      <c r="C11" s="405">
        <v>14.696052966752085</v>
      </c>
      <c r="D11" s="433">
        <v>11.816487582766376</v>
      </c>
      <c r="E11" s="404">
        <v>263</v>
      </c>
      <c r="F11" s="405">
        <v>19.314617493462038</v>
      </c>
      <c r="G11" s="433">
        <v>15.84837597284593</v>
      </c>
      <c r="H11" s="404">
        <v>142</v>
      </c>
      <c r="I11" s="405">
        <v>10.185205773433683</v>
      </c>
      <c r="J11" s="405">
        <v>8.119808701496272</v>
      </c>
      <c r="K11" s="496"/>
      <c r="L11" s="496"/>
      <c r="M11" s="496"/>
    </row>
    <row r="12" spans="1:13" s="80" customFormat="1" ht="21" customHeight="1">
      <c r="A12" s="384" t="s">
        <v>1182</v>
      </c>
      <c r="B12" s="404">
        <v>332</v>
      </c>
      <c r="C12" s="405">
        <v>17.6053817318711</v>
      </c>
      <c r="D12" s="433">
        <v>13.028466355668922</v>
      </c>
      <c r="E12" s="404">
        <v>241</v>
      </c>
      <c r="F12" s="405">
        <v>25.544733492113462</v>
      </c>
      <c r="G12" s="433">
        <v>19.40975657314628</v>
      </c>
      <c r="H12" s="404">
        <v>91</v>
      </c>
      <c r="I12" s="405">
        <v>9.656770775852555</v>
      </c>
      <c r="J12" s="405">
        <v>6.799893904817702</v>
      </c>
      <c r="K12" s="496"/>
      <c r="L12" s="496"/>
      <c r="M12" s="496"/>
    </row>
    <row r="13" spans="1:13" s="80" customFormat="1" ht="21" customHeight="1">
      <c r="A13" s="384" t="s">
        <v>1183</v>
      </c>
      <c r="B13" s="404">
        <v>452</v>
      </c>
      <c r="C13" s="405">
        <v>16.263997787808442</v>
      </c>
      <c r="D13" s="433">
        <v>12.424232247808895</v>
      </c>
      <c r="E13" s="404">
        <v>313</v>
      </c>
      <c r="F13" s="405">
        <v>22.680896453374455</v>
      </c>
      <c r="G13" s="433">
        <v>17.36204039067192</v>
      </c>
      <c r="H13" s="404">
        <v>139</v>
      </c>
      <c r="I13" s="405">
        <v>9.934755814065685</v>
      </c>
      <c r="J13" s="405">
        <v>7.731318632771013</v>
      </c>
      <c r="K13" s="496"/>
      <c r="L13" s="496"/>
      <c r="M13" s="496"/>
    </row>
    <row r="14" spans="1:13" s="80" customFormat="1" ht="21" customHeight="1">
      <c r="A14" s="384" t="s">
        <v>1184</v>
      </c>
      <c r="B14" s="404">
        <v>93</v>
      </c>
      <c r="C14" s="405">
        <v>20.313327617934704</v>
      </c>
      <c r="D14" s="433">
        <v>15.003732251769947</v>
      </c>
      <c r="E14" s="404">
        <v>60</v>
      </c>
      <c r="F14" s="405">
        <v>25.865469382828348</v>
      </c>
      <c r="G14" s="433">
        <v>20.093104795776252</v>
      </c>
      <c r="H14" s="404">
        <v>33</v>
      </c>
      <c r="I14" s="405">
        <v>14.61095024307308</v>
      </c>
      <c r="J14" s="405">
        <v>9.617561172863768</v>
      </c>
      <c r="K14" s="496"/>
      <c r="L14" s="496"/>
      <c r="M14" s="496"/>
    </row>
    <row r="15" spans="1:13" s="80" customFormat="1" ht="21" customHeight="1">
      <c r="A15" s="384" t="s">
        <v>1185</v>
      </c>
      <c r="B15" s="404">
        <v>67</v>
      </c>
      <c r="C15" s="405">
        <v>12.298960187164475</v>
      </c>
      <c r="D15" s="433">
        <v>10.273306916620568</v>
      </c>
      <c r="E15" s="404">
        <v>50</v>
      </c>
      <c r="F15" s="405">
        <v>17.938925135483732</v>
      </c>
      <c r="G15" s="433">
        <v>14.967152997775134</v>
      </c>
      <c r="H15" s="404">
        <v>17</v>
      </c>
      <c r="I15" s="405">
        <v>6.390064577240845</v>
      </c>
      <c r="J15" s="405">
        <v>5.493337615969286</v>
      </c>
      <c r="K15" s="496"/>
      <c r="L15" s="496"/>
      <c r="M15" s="496"/>
    </row>
    <row r="16" spans="1:13" s="80" customFormat="1" ht="21" customHeight="1">
      <c r="A16" s="384" t="s">
        <v>1186</v>
      </c>
      <c r="B16" s="404">
        <v>107</v>
      </c>
      <c r="C16" s="405">
        <v>19.05438602583383</v>
      </c>
      <c r="D16" s="433">
        <v>14.749619964854995</v>
      </c>
      <c r="E16" s="404">
        <v>69</v>
      </c>
      <c r="F16" s="405">
        <v>23.82617253256675</v>
      </c>
      <c r="G16" s="433">
        <v>18.706672524029788</v>
      </c>
      <c r="H16" s="404">
        <v>38</v>
      </c>
      <c r="I16" s="405">
        <v>13.973002687964465</v>
      </c>
      <c r="J16" s="405">
        <v>10.491136698998785</v>
      </c>
      <c r="K16" s="496"/>
      <c r="L16" s="496"/>
      <c r="M16" s="496"/>
    </row>
    <row r="17" spans="1:13" s="80" customFormat="1" ht="21" customHeight="1">
      <c r="A17" s="384" t="s">
        <v>1187</v>
      </c>
      <c r="B17" s="404">
        <v>198</v>
      </c>
      <c r="C17" s="405">
        <v>15.371369969466869</v>
      </c>
      <c r="D17" s="433">
        <v>11.815486724565423</v>
      </c>
      <c r="E17" s="404">
        <v>134</v>
      </c>
      <c r="F17" s="405">
        <v>20.375424804798868</v>
      </c>
      <c r="G17" s="433">
        <v>16.132945024109308</v>
      </c>
      <c r="H17" s="404">
        <v>64</v>
      </c>
      <c r="I17" s="405">
        <v>10.151414694807235</v>
      </c>
      <c r="J17" s="405">
        <v>7.285592098993437</v>
      </c>
      <c r="K17" s="496"/>
      <c r="L17" s="496"/>
      <c r="M17" s="496"/>
    </row>
    <row r="18" spans="1:13" s="80" customFormat="1" ht="21" customHeight="1">
      <c r="A18" s="384" t="s">
        <v>1188</v>
      </c>
      <c r="B18" s="404">
        <v>130</v>
      </c>
      <c r="C18" s="405">
        <v>25.624523851996692</v>
      </c>
      <c r="D18" s="433">
        <v>19.113525379262708</v>
      </c>
      <c r="E18" s="404">
        <v>99</v>
      </c>
      <c r="F18" s="405">
        <v>38.049922266699205</v>
      </c>
      <c r="G18" s="433">
        <v>28.16699128188116</v>
      </c>
      <c r="H18" s="404">
        <v>31</v>
      </c>
      <c r="I18" s="405">
        <v>12.543396104263945</v>
      </c>
      <c r="J18" s="405">
        <v>9.660823941383969</v>
      </c>
      <c r="K18" s="496"/>
      <c r="L18" s="496"/>
      <c r="M18" s="496"/>
    </row>
    <row r="19" spans="1:13" s="80" customFormat="1" ht="21" customHeight="1">
      <c r="A19" s="384" t="s">
        <v>1189</v>
      </c>
      <c r="B19" s="404">
        <v>133</v>
      </c>
      <c r="C19" s="405">
        <v>19.074855181691582</v>
      </c>
      <c r="D19" s="433">
        <v>13.76741676997916</v>
      </c>
      <c r="E19" s="404">
        <v>93</v>
      </c>
      <c r="F19" s="405">
        <v>25.66182679094717</v>
      </c>
      <c r="G19" s="433">
        <v>19.42969381950069</v>
      </c>
      <c r="H19" s="404">
        <v>40</v>
      </c>
      <c r="I19" s="405">
        <v>11.945754329589334</v>
      </c>
      <c r="J19" s="405">
        <v>7.526786481337644</v>
      </c>
      <c r="K19" s="496"/>
      <c r="L19" s="496"/>
      <c r="M19" s="496"/>
    </row>
    <row r="20" spans="1:13" s="80" customFormat="1" ht="21" customHeight="1">
      <c r="A20" s="384" t="s">
        <v>1190</v>
      </c>
      <c r="B20" s="404">
        <v>128</v>
      </c>
      <c r="C20" s="405">
        <v>24.730500338595327</v>
      </c>
      <c r="D20" s="433">
        <v>16.159220163233602</v>
      </c>
      <c r="E20" s="404">
        <v>90</v>
      </c>
      <c r="F20" s="405">
        <v>33.408192431188404</v>
      </c>
      <c r="G20" s="433">
        <v>23.113705797541815</v>
      </c>
      <c r="H20" s="404">
        <v>38</v>
      </c>
      <c r="I20" s="405">
        <v>15.311189860768904</v>
      </c>
      <c r="J20" s="405">
        <v>8.282053962050957</v>
      </c>
      <c r="K20" s="496"/>
      <c r="L20" s="496"/>
      <c r="M20" s="496"/>
    </row>
    <row r="21" spans="1:13" s="80" customFormat="1" ht="21" customHeight="1">
      <c r="A21" s="384" t="s">
        <v>1191</v>
      </c>
      <c r="B21" s="404">
        <v>195</v>
      </c>
      <c r="C21" s="405">
        <v>23.25518993229162</v>
      </c>
      <c r="D21" s="433">
        <v>16.75761917946974</v>
      </c>
      <c r="E21" s="404">
        <v>136</v>
      </c>
      <c r="F21" s="405">
        <v>31.676821883093893</v>
      </c>
      <c r="G21" s="433">
        <v>22.926310356459826</v>
      </c>
      <c r="H21" s="404">
        <v>59</v>
      </c>
      <c r="I21" s="405">
        <v>14.418853016900606</v>
      </c>
      <c r="J21" s="405">
        <v>10.415209738881877</v>
      </c>
      <c r="K21" s="496"/>
      <c r="L21" s="496"/>
      <c r="M21" s="496"/>
    </row>
    <row r="22" spans="1:13" s="80" customFormat="1" ht="21" customHeight="1">
      <c r="A22" s="384" t="s">
        <v>1192</v>
      </c>
      <c r="B22" s="404">
        <v>43</v>
      </c>
      <c r="C22" s="405">
        <v>19.401968171748027</v>
      </c>
      <c r="D22" s="433">
        <v>13.815699256314879</v>
      </c>
      <c r="E22" s="404">
        <v>29</v>
      </c>
      <c r="F22" s="405">
        <v>25.28566259334987</v>
      </c>
      <c r="G22" s="433">
        <v>18.858302192859238</v>
      </c>
      <c r="H22" s="404">
        <v>14</v>
      </c>
      <c r="I22" s="405">
        <v>13.091759205143191</v>
      </c>
      <c r="J22" s="405">
        <v>8.297775000031914</v>
      </c>
      <c r="K22" s="496"/>
      <c r="L22" s="496"/>
      <c r="M22" s="496"/>
    </row>
    <row r="23" spans="1:13" s="80" customFormat="1" ht="21" customHeight="1">
      <c r="A23" s="384" t="s">
        <v>1193</v>
      </c>
      <c r="B23" s="404">
        <v>68</v>
      </c>
      <c r="C23" s="405">
        <v>20.517276753925437</v>
      </c>
      <c r="D23" s="433">
        <v>14.841519541377991</v>
      </c>
      <c r="E23" s="404">
        <v>48</v>
      </c>
      <c r="F23" s="405">
        <v>28.4267566847295</v>
      </c>
      <c r="G23" s="433">
        <v>20.492441818213734</v>
      </c>
      <c r="H23" s="404">
        <v>20</v>
      </c>
      <c r="I23" s="405">
        <v>12.302165796288437</v>
      </c>
      <c r="J23" s="405">
        <v>9.073536697714347</v>
      </c>
      <c r="K23" s="496"/>
      <c r="L23" s="496"/>
      <c r="M23" s="496"/>
    </row>
    <row r="24" spans="1:13" s="80" customFormat="1" ht="21" customHeight="1">
      <c r="A24" s="384" t="s">
        <v>1194</v>
      </c>
      <c r="B24" s="404">
        <v>15</v>
      </c>
      <c r="C24" s="405">
        <v>14.593782075916854</v>
      </c>
      <c r="D24" s="433">
        <v>10.67357493937726</v>
      </c>
      <c r="E24" s="404">
        <v>9</v>
      </c>
      <c r="F24" s="405">
        <v>16.99379726399864</v>
      </c>
      <c r="G24" s="433">
        <v>13.366458312481173</v>
      </c>
      <c r="H24" s="404">
        <v>6</v>
      </c>
      <c r="I24" s="405">
        <v>12.042630913433555</v>
      </c>
      <c r="J24" s="405">
        <v>8.002356532651852</v>
      </c>
      <c r="K24" s="496"/>
      <c r="L24" s="496"/>
      <c r="M24" s="496"/>
    </row>
    <row r="25" spans="1:13" s="80" customFormat="1" ht="21" customHeight="1">
      <c r="A25" s="384" t="s">
        <v>1195</v>
      </c>
      <c r="B25" s="404">
        <v>72</v>
      </c>
      <c r="C25" s="405">
        <v>19.349507192238697</v>
      </c>
      <c r="D25" s="433">
        <v>13.957928428676444</v>
      </c>
      <c r="E25" s="404">
        <v>50</v>
      </c>
      <c r="F25" s="405">
        <v>26.77619917207992</v>
      </c>
      <c r="G25" s="433">
        <v>19.905634643118074</v>
      </c>
      <c r="H25" s="404">
        <v>22</v>
      </c>
      <c r="I25" s="405">
        <v>11.868187592888798</v>
      </c>
      <c r="J25" s="405">
        <v>8.105993527796343</v>
      </c>
      <c r="K25" s="496"/>
      <c r="L25" s="496"/>
      <c r="M25" s="496"/>
    </row>
    <row r="26" spans="1:13" s="80" customFormat="1" ht="21" customHeight="1">
      <c r="A26" s="384" t="s">
        <v>1196</v>
      </c>
      <c r="B26" s="404">
        <v>52</v>
      </c>
      <c r="C26" s="405">
        <v>11.934858623566527</v>
      </c>
      <c r="D26" s="433">
        <v>10.426361261060867</v>
      </c>
      <c r="E26" s="404">
        <v>35</v>
      </c>
      <c r="F26" s="405">
        <v>16.241261621202735</v>
      </c>
      <c r="G26" s="433">
        <v>14.934069730638289</v>
      </c>
      <c r="H26" s="404">
        <v>17</v>
      </c>
      <c r="I26" s="405">
        <v>7.720324435280975</v>
      </c>
      <c r="J26" s="405">
        <v>6.162970064491639</v>
      </c>
      <c r="K26" s="496"/>
      <c r="L26" s="496"/>
      <c r="M26" s="496"/>
    </row>
    <row r="27" spans="1:13" s="80" customFormat="1" ht="21" customHeight="1">
      <c r="A27" s="384" t="s">
        <v>1197</v>
      </c>
      <c r="B27" s="404">
        <v>40</v>
      </c>
      <c r="C27" s="405">
        <v>14.808233377758034</v>
      </c>
      <c r="D27" s="433">
        <v>11.809287985140196</v>
      </c>
      <c r="E27" s="404">
        <v>30</v>
      </c>
      <c r="F27" s="405">
        <v>22.78622344930255</v>
      </c>
      <c r="G27" s="433">
        <v>19.509806578802557</v>
      </c>
      <c r="H27" s="404">
        <v>10</v>
      </c>
      <c r="I27" s="405">
        <v>7.222224228395619</v>
      </c>
      <c r="J27" s="405">
        <v>4.728698427570797</v>
      </c>
      <c r="K27" s="496"/>
      <c r="L27" s="496"/>
      <c r="M27" s="496"/>
    </row>
    <row r="28" spans="1:13" s="80" customFormat="1" ht="21" customHeight="1">
      <c r="A28" s="384" t="s">
        <v>1198</v>
      </c>
      <c r="B28" s="404">
        <v>10</v>
      </c>
      <c r="C28" s="405">
        <v>7.465109942406677</v>
      </c>
      <c r="D28" s="433">
        <v>5.712692530418431</v>
      </c>
      <c r="E28" s="404">
        <v>5</v>
      </c>
      <c r="F28" s="405">
        <v>7.4536198504803854</v>
      </c>
      <c r="G28" s="433">
        <v>5.449678054121295</v>
      </c>
      <c r="H28" s="404">
        <v>5</v>
      </c>
      <c r="I28" s="405">
        <v>7.4766355140186915</v>
      </c>
      <c r="J28" s="405">
        <v>5.961333734803956</v>
      </c>
      <c r="K28" s="496"/>
      <c r="L28" s="496"/>
      <c r="M28" s="496"/>
    </row>
    <row r="29" spans="1:13" s="80" customFormat="1" ht="21" customHeight="1">
      <c r="A29" s="487" t="s">
        <v>1199</v>
      </c>
      <c r="B29" s="1215">
        <v>0</v>
      </c>
      <c r="C29" s="1213">
        <v>0</v>
      </c>
      <c r="D29" s="1214">
        <v>0</v>
      </c>
      <c r="E29" s="1212">
        <v>0</v>
      </c>
      <c r="F29" s="1213">
        <v>0</v>
      </c>
      <c r="G29" s="1214">
        <v>0</v>
      </c>
      <c r="H29" s="1212">
        <v>0</v>
      </c>
      <c r="I29" s="1213">
        <v>0</v>
      </c>
      <c r="J29" s="1213">
        <v>0</v>
      </c>
      <c r="K29" s="496"/>
      <c r="L29" s="496"/>
      <c r="M29" s="496"/>
    </row>
    <row r="30" spans="1:10" s="74" customFormat="1" ht="18" customHeight="1">
      <c r="A30" s="25" t="s">
        <v>1699</v>
      </c>
      <c r="C30" s="406"/>
      <c r="D30" s="406"/>
      <c r="F30" s="407"/>
      <c r="G30" s="406"/>
      <c r="H30" s="408"/>
      <c r="I30" s="406"/>
      <c r="J30" s="406"/>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S33"/>
  <sheetViews>
    <sheetView view="pageBreakPreview" zoomScaleNormal="90" zoomScaleSheetLayoutView="100" workbookViewId="0" topLeftCell="A1">
      <selection activeCell="O22" sqref="O22"/>
    </sheetView>
  </sheetViews>
  <sheetFormatPr defaultColWidth="9.00390625" defaultRowHeight="16.5"/>
  <cols>
    <col min="1" max="1" width="15.75390625" style="596" customWidth="1"/>
    <col min="2" max="8" width="12.75390625" style="596" customWidth="1"/>
    <col min="9" max="10" width="12.75390625" style="789" customWidth="1"/>
    <col min="11" max="11" width="14.125" style="595" customWidth="1"/>
    <col min="12" max="16384" width="9.00390625" style="595" customWidth="1"/>
  </cols>
  <sheetData>
    <row r="1" spans="1:11" s="368" customFormat="1" ht="21.75" customHeight="1">
      <c r="A1" s="1266" t="s">
        <v>1626</v>
      </c>
      <c r="B1" s="1266"/>
      <c r="C1" s="1266"/>
      <c r="D1" s="1266"/>
      <c r="E1" s="1266"/>
      <c r="F1" s="1266"/>
      <c r="G1" s="1266"/>
      <c r="H1" s="1266"/>
      <c r="I1" s="1266"/>
      <c r="J1" s="1266"/>
      <c r="K1" s="1266"/>
    </row>
    <row r="2" spans="1:11" s="811" customFormat="1" ht="5.25" customHeight="1">
      <c r="A2" s="780"/>
      <c r="B2" s="780"/>
      <c r="C2" s="780"/>
      <c r="D2" s="780"/>
      <c r="E2" s="780"/>
      <c r="F2" s="780"/>
      <c r="G2" s="780"/>
      <c r="H2" s="780"/>
      <c r="I2" s="785"/>
      <c r="J2" s="904"/>
      <c r="K2" s="904"/>
    </row>
    <row r="3" spans="1:11" s="369" customFormat="1" ht="14.25" customHeight="1">
      <c r="A3" s="1267" t="s">
        <v>1223</v>
      </c>
      <c r="B3" s="1267"/>
      <c r="C3" s="1267"/>
      <c r="D3" s="1267"/>
      <c r="E3" s="1267"/>
      <c r="F3" s="1267"/>
      <c r="G3" s="1267"/>
      <c r="H3" s="1267"/>
      <c r="I3" s="1267"/>
      <c r="J3" s="1267"/>
      <c r="K3" s="1267"/>
    </row>
    <row r="4" spans="1:11" s="372" customFormat="1" ht="3.75" customHeight="1">
      <c r="A4" s="370"/>
      <c r="B4" s="371"/>
      <c r="C4" s="371"/>
      <c r="D4" s="371"/>
      <c r="E4" s="371"/>
      <c r="F4" s="371"/>
      <c r="G4" s="371"/>
      <c r="H4" s="371"/>
      <c r="I4" s="371"/>
      <c r="J4" s="897"/>
      <c r="K4" s="905"/>
    </row>
    <row r="5" spans="1:11" s="378" customFormat="1" ht="16.5" customHeight="1">
      <c r="A5" s="1263" t="s">
        <v>48</v>
      </c>
      <c r="B5" s="373" t="s">
        <v>431</v>
      </c>
      <c r="C5" s="374"/>
      <c r="D5" s="374"/>
      <c r="E5" s="375"/>
      <c r="F5" s="376" t="s">
        <v>432</v>
      </c>
      <c r="G5" s="377"/>
      <c r="H5" s="377"/>
      <c r="I5" s="377"/>
      <c r="J5" s="895" t="s">
        <v>433</v>
      </c>
      <c r="K5" s="898"/>
    </row>
    <row r="6" spans="1:11" s="378" customFormat="1" ht="16.5" customHeight="1">
      <c r="A6" s="1264"/>
      <c r="B6" s="379" t="s">
        <v>52</v>
      </c>
      <c r="C6" s="379" t="s">
        <v>51</v>
      </c>
      <c r="D6" s="379" t="s">
        <v>50</v>
      </c>
      <c r="E6" s="380" t="s">
        <v>12</v>
      </c>
      <c r="F6" s="379" t="s">
        <v>52</v>
      </c>
      <c r="G6" s="379" t="s">
        <v>51</v>
      </c>
      <c r="H6" s="379" t="s">
        <v>50</v>
      </c>
      <c r="I6" s="381" t="s">
        <v>12</v>
      </c>
      <c r="J6" s="899" t="s">
        <v>44</v>
      </c>
      <c r="K6" s="900" t="s">
        <v>12</v>
      </c>
    </row>
    <row r="7" spans="1:11" s="383" customFormat="1" ht="21" customHeight="1">
      <c r="A7" s="1265"/>
      <c r="B7" s="382" t="s">
        <v>378</v>
      </c>
      <c r="C7" s="382" t="s">
        <v>378</v>
      </c>
      <c r="D7" s="382" t="s">
        <v>378</v>
      </c>
      <c r="E7" s="1190" t="s">
        <v>1607</v>
      </c>
      <c r="F7" s="382" t="s">
        <v>378</v>
      </c>
      <c r="G7" s="382" t="s">
        <v>378</v>
      </c>
      <c r="H7" s="382" t="s">
        <v>378</v>
      </c>
      <c r="I7" s="1189" t="s">
        <v>1607</v>
      </c>
      <c r="J7" s="901" t="s">
        <v>386</v>
      </c>
      <c r="K7" s="1189" t="s">
        <v>1610</v>
      </c>
    </row>
    <row r="8" spans="1:19" s="811" customFormat="1" ht="21" customHeight="1">
      <c r="A8" s="384" t="s">
        <v>174</v>
      </c>
      <c r="B8" s="385">
        <v>505</v>
      </c>
      <c r="C8" s="386">
        <v>289</v>
      </c>
      <c r="D8" s="387">
        <v>216</v>
      </c>
      <c r="E8" s="388">
        <v>2.432562620423892</v>
      </c>
      <c r="F8" s="385">
        <v>811</v>
      </c>
      <c r="G8" s="386">
        <v>439</v>
      </c>
      <c r="H8" s="387">
        <v>372</v>
      </c>
      <c r="I8" s="786">
        <v>3.9065510597302504</v>
      </c>
      <c r="J8" s="894">
        <v>24</v>
      </c>
      <c r="K8" s="902">
        <v>11.560693641618498</v>
      </c>
      <c r="Q8" s="1193"/>
      <c r="R8" s="1193"/>
      <c r="S8" s="1193"/>
    </row>
    <row r="9" spans="1:19" ht="21" customHeight="1">
      <c r="A9" s="384" t="s">
        <v>1201</v>
      </c>
      <c r="B9" s="389">
        <v>90</v>
      </c>
      <c r="C9" s="390">
        <v>52</v>
      </c>
      <c r="D9" s="391">
        <v>38</v>
      </c>
      <c r="E9" s="392">
        <v>2.6355862715239544</v>
      </c>
      <c r="F9" s="389">
        <v>142</v>
      </c>
      <c r="G9" s="390">
        <v>82</v>
      </c>
      <c r="H9" s="391">
        <v>60</v>
      </c>
      <c r="I9" s="787">
        <v>4.158369450626684</v>
      </c>
      <c r="J9" s="893">
        <v>7</v>
      </c>
      <c r="K9" s="903">
        <v>20.499004334075202</v>
      </c>
      <c r="Q9" s="1193"/>
      <c r="R9" s="1193"/>
      <c r="S9" s="1193"/>
    </row>
    <row r="10" spans="1:19" ht="21" customHeight="1">
      <c r="A10" s="384" t="s">
        <v>1202</v>
      </c>
      <c r="B10" s="389">
        <v>68</v>
      </c>
      <c r="C10" s="390">
        <v>42</v>
      </c>
      <c r="D10" s="391">
        <v>26</v>
      </c>
      <c r="E10" s="392">
        <v>2.4473636854417853</v>
      </c>
      <c r="F10" s="389">
        <v>106</v>
      </c>
      <c r="G10" s="390">
        <v>61</v>
      </c>
      <c r="H10" s="391">
        <v>45</v>
      </c>
      <c r="I10" s="787">
        <v>3.8150080978945473</v>
      </c>
      <c r="J10" s="893">
        <v>1</v>
      </c>
      <c r="K10" s="903">
        <v>3.599064243296743</v>
      </c>
      <c r="Q10" s="1193"/>
      <c r="R10" s="1193"/>
      <c r="S10" s="1193"/>
    </row>
    <row r="11" spans="1:19" ht="21" customHeight="1">
      <c r="A11" s="384" t="s">
        <v>1203</v>
      </c>
      <c r="B11" s="389">
        <v>50</v>
      </c>
      <c r="C11" s="390">
        <v>25</v>
      </c>
      <c r="D11" s="391">
        <v>25</v>
      </c>
      <c r="E11" s="392">
        <v>2.10508588750421</v>
      </c>
      <c r="F11" s="389">
        <v>86</v>
      </c>
      <c r="G11" s="390">
        <v>42</v>
      </c>
      <c r="H11" s="391">
        <v>44</v>
      </c>
      <c r="I11" s="787">
        <v>3.6207477265072416</v>
      </c>
      <c r="J11" s="893">
        <v>2</v>
      </c>
      <c r="K11" s="903">
        <v>8.42034355001684</v>
      </c>
      <c r="Q11" s="1193"/>
      <c r="R11" s="1193"/>
      <c r="S11" s="1193"/>
    </row>
    <row r="12" spans="1:19" ht="21" customHeight="1">
      <c r="A12" s="384" t="s">
        <v>1204</v>
      </c>
      <c r="B12" s="389">
        <v>50</v>
      </c>
      <c r="C12" s="390">
        <v>28</v>
      </c>
      <c r="D12" s="391">
        <v>22</v>
      </c>
      <c r="E12" s="392">
        <v>1.94908977507504</v>
      </c>
      <c r="F12" s="389">
        <v>80</v>
      </c>
      <c r="G12" s="390">
        <v>42</v>
      </c>
      <c r="H12" s="391">
        <v>38</v>
      </c>
      <c r="I12" s="787">
        <v>3.118543640120064</v>
      </c>
      <c r="J12" s="893">
        <v>1</v>
      </c>
      <c r="K12" s="903">
        <v>3.89817955015008</v>
      </c>
      <c r="Q12" s="1193"/>
      <c r="R12" s="1193"/>
      <c r="S12" s="1193"/>
    </row>
    <row r="13" spans="1:19" ht="21" customHeight="1">
      <c r="A13" s="384" t="s">
        <v>1205</v>
      </c>
      <c r="B13" s="389">
        <v>29</v>
      </c>
      <c r="C13" s="390">
        <v>19</v>
      </c>
      <c r="D13" s="391">
        <v>10</v>
      </c>
      <c r="E13" s="392">
        <v>1.9822282980177717</v>
      </c>
      <c r="F13" s="389">
        <v>52</v>
      </c>
      <c r="G13" s="390">
        <v>26</v>
      </c>
      <c r="H13" s="391">
        <v>26</v>
      </c>
      <c r="I13" s="787">
        <v>3.5543403964456597</v>
      </c>
      <c r="J13" s="893">
        <v>1</v>
      </c>
      <c r="K13" s="903">
        <v>6.83526999316473</v>
      </c>
      <c r="Q13" s="1193"/>
      <c r="R13" s="1193"/>
      <c r="S13" s="1193"/>
    </row>
    <row r="14" spans="1:19" ht="21" customHeight="1">
      <c r="A14" s="384" t="s">
        <v>1206</v>
      </c>
      <c r="B14" s="389">
        <v>80</v>
      </c>
      <c r="C14" s="390">
        <v>47</v>
      </c>
      <c r="D14" s="391">
        <v>33</v>
      </c>
      <c r="E14" s="392">
        <v>3.6881655986353787</v>
      </c>
      <c r="F14" s="389">
        <v>119</v>
      </c>
      <c r="G14" s="390">
        <v>68</v>
      </c>
      <c r="H14" s="391">
        <v>51</v>
      </c>
      <c r="I14" s="787">
        <v>5.4861463279701255</v>
      </c>
      <c r="J14" s="893">
        <v>2</v>
      </c>
      <c r="K14" s="903">
        <v>9.220413996588446</v>
      </c>
      <c r="Q14" s="1193"/>
      <c r="R14" s="1193"/>
      <c r="S14" s="1193"/>
    </row>
    <row r="15" spans="1:19" ht="21" customHeight="1">
      <c r="A15" s="384" t="s">
        <v>1207</v>
      </c>
      <c r="B15" s="389">
        <v>7</v>
      </c>
      <c r="C15" s="390">
        <v>3</v>
      </c>
      <c r="D15" s="391">
        <v>4</v>
      </c>
      <c r="E15" s="392">
        <v>1.9852524106636416</v>
      </c>
      <c r="F15" s="389">
        <v>9</v>
      </c>
      <c r="G15" s="390">
        <v>5</v>
      </c>
      <c r="H15" s="391">
        <v>4</v>
      </c>
      <c r="I15" s="787">
        <v>2.552467385138968</v>
      </c>
      <c r="J15" s="1219">
        <v>0</v>
      </c>
      <c r="K15" s="1222">
        <v>0</v>
      </c>
      <c r="Q15" s="1193"/>
      <c r="R15" s="1193"/>
      <c r="S15" s="1193"/>
    </row>
    <row r="16" spans="1:19" ht="21" customHeight="1">
      <c r="A16" s="384" t="s">
        <v>1208</v>
      </c>
      <c r="B16" s="389">
        <v>14</v>
      </c>
      <c r="C16" s="390">
        <v>7</v>
      </c>
      <c r="D16" s="391">
        <v>7</v>
      </c>
      <c r="E16" s="392">
        <v>2.5152712899748475</v>
      </c>
      <c r="F16" s="389">
        <v>25</v>
      </c>
      <c r="G16" s="390">
        <v>15</v>
      </c>
      <c r="H16" s="391">
        <v>10</v>
      </c>
      <c r="I16" s="787">
        <v>4.491555874955084</v>
      </c>
      <c r="J16" s="1219">
        <v>2</v>
      </c>
      <c r="K16" s="903">
        <v>35.932446999640675</v>
      </c>
      <c r="Q16" s="1193"/>
      <c r="R16" s="1193"/>
      <c r="S16" s="1193"/>
    </row>
    <row r="17" spans="1:19" ht="21" customHeight="1">
      <c r="A17" s="384" t="s">
        <v>1209</v>
      </c>
      <c r="B17" s="389">
        <v>9</v>
      </c>
      <c r="C17" s="390">
        <v>4</v>
      </c>
      <c r="D17" s="391">
        <v>5</v>
      </c>
      <c r="E17" s="392">
        <v>1.9157088122605364</v>
      </c>
      <c r="F17" s="389">
        <v>15</v>
      </c>
      <c r="G17" s="390">
        <v>6</v>
      </c>
      <c r="H17" s="391">
        <v>9</v>
      </c>
      <c r="I17" s="787">
        <v>3.1928480204342273</v>
      </c>
      <c r="J17" s="1219">
        <v>1</v>
      </c>
      <c r="K17" s="903">
        <v>21.285653469561517</v>
      </c>
      <c r="Q17" s="1193"/>
      <c r="R17" s="1193"/>
      <c r="S17" s="1193"/>
    </row>
    <row r="18" spans="1:19" ht="21" customHeight="1">
      <c r="A18" s="384" t="s">
        <v>1210</v>
      </c>
      <c r="B18" s="389">
        <v>19</v>
      </c>
      <c r="C18" s="390">
        <v>11</v>
      </c>
      <c r="D18" s="391">
        <v>8</v>
      </c>
      <c r="E18" s="392">
        <v>1.3827232370278728</v>
      </c>
      <c r="F18" s="389">
        <v>38</v>
      </c>
      <c r="G18" s="390">
        <v>20</v>
      </c>
      <c r="H18" s="391">
        <v>18</v>
      </c>
      <c r="I18" s="787">
        <v>2.7654464740557456</v>
      </c>
      <c r="J18" s="1219">
        <v>3</v>
      </c>
      <c r="K18" s="903">
        <v>21.83247216359799</v>
      </c>
      <c r="Q18" s="1193"/>
      <c r="R18" s="1193"/>
      <c r="S18" s="1193"/>
    </row>
    <row r="19" spans="1:19" ht="21" customHeight="1">
      <c r="A19" s="384" t="s">
        <v>1211</v>
      </c>
      <c r="B19" s="389">
        <v>9</v>
      </c>
      <c r="C19" s="390">
        <v>5</v>
      </c>
      <c r="D19" s="391">
        <v>4</v>
      </c>
      <c r="E19" s="392">
        <v>2.4896265560165975</v>
      </c>
      <c r="F19" s="389">
        <v>11</v>
      </c>
      <c r="G19" s="390">
        <v>7</v>
      </c>
      <c r="H19" s="391">
        <v>4</v>
      </c>
      <c r="I19" s="787">
        <v>3.0428769017980635</v>
      </c>
      <c r="J19" s="1219">
        <v>0</v>
      </c>
      <c r="K19" s="1222">
        <v>0</v>
      </c>
      <c r="Q19" s="1193"/>
      <c r="R19" s="1193"/>
      <c r="S19" s="1193"/>
    </row>
    <row r="20" spans="1:19" ht="21" customHeight="1">
      <c r="A20" s="384" t="s">
        <v>1212</v>
      </c>
      <c r="B20" s="389">
        <v>7</v>
      </c>
      <c r="C20" s="390">
        <v>3</v>
      </c>
      <c r="D20" s="391">
        <v>4</v>
      </c>
      <c r="E20" s="392">
        <v>1.4693534844668346</v>
      </c>
      <c r="F20" s="389">
        <v>14</v>
      </c>
      <c r="G20" s="390">
        <v>8</v>
      </c>
      <c r="H20" s="391">
        <v>6</v>
      </c>
      <c r="I20" s="787">
        <v>2.938706968933669</v>
      </c>
      <c r="J20" s="1219">
        <v>0</v>
      </c>
      <c r="K20" s="1222">
        <v>0</v>
      </c>
      <c r="Q20" s="1193"/>
      <c r="R20" s="1193"/>
      <c r="S20" s="1193"/>
    </row>
    <row r="21" spans="1:19" ht="21" customHeight="1">
      <c r="A21" s="384" t="s">
        <v>1213</v>
      </c>
      <c r="B21" s="389">
        <v>6</v>
      </c>
      <c r="C21" s="390">
        <v>2</v>
      </c>
      <c r="D21" s="391">
        <v>4</v>
      </c>
      <c r="E21" s="392">
        <v>2.0547945205479454</v>
      </c>
      <c r="F21" s="389">
        <v>10</v>
      </c>
      <c r="G21" s="390">
        <v>3</v>
      </c>
      <c r="H21" s="391">
        <v>7</v>
      </c>
      <c r="I21" s="787">
        <v>3.4246575342465753</v>
      </c>
      <c r="J21" s="1219">
        <v>0</v>
      </c>
      <c r="K21" s="1222">
        <v>0</v>
      </c>
      <c r="Q21" s="1193"/>
      <c r="R21" s="1193"/>
      <c r="S21" s="1193"/>
    </row>
    <row r="22" spans="1:19" ht="21" customHeight="1">
      <c r="A22" s="384" t="s">
        <v>1214</v>
      </c>
      <c r="B22" s="389">
        <v>24</v>
      </c>
      <c r="C22" s="390">
        <v>14</v>
      </c>
      <c r="D22" s="391">
        <v>10</v>
      </c>
      <c r="E22" s="392">
        <v>4.682926829268292</v>
      </c>
      <c r="F22" s="389">
        <v>30</v>
      </c>
      <c r="G22" s="390">
        <v>17</v>
      </c>
      <c r="H22" s="391">
        <v>13</v>
      </c>
      <c r="I22" s="787">
        <v>5.853658536585366</v>
      </c>
      <c r="J22" s="1219">
        <v>3</v>
      </c>
      <c r="K22" s="903">
        <v>58.53658536585366</v>
      </c>
      <c r="Q22" s="1193"/>
      <c r="R22" s="1193"/>
      <c r="S22" s="1193"/>
    </row>
    <row r="23" spans="1:19" ht="21" customHeight="1">
      <c r="A23" s="384" t="s">
        <v>1215</v>
      </c>
      <c r="B23" s="389">
        <v>5</v>
      </c>
      <c r="C23" s="390">
        <v>2</v>
      </c>
      <c r="D23" s="391">
        <v>3</v>
      </c>
      <c r="E23" s="392">
        <v>3.2658393207054215</v>
      </c>
      <c r="F23" s="389">
        <v>7</v>
      </c>
      <c r="G23" s="390">
        <v>3</v>
      </c>
      <c r="H23" s="391">
        <v>4</v>
      </c>
      <c r="I23" s="787">
        <v>4.57217504898759</v>
      </c>
      <c r="J23" s="1219">
        <v>0</v>
      </c>
      <c r="K23" s="1222">
        <v>0</v>
      </c>
      <c r="Q23" s="1193"/>
      <c r="R23" s="1193"/>
      <c r="S23" s="1193"/>
    </row>
    <row r="24" spans="1:19" ht="21" customHeight="1">
      <c r="A24" s="384" t="s">
        <v>1216</v>
      </c>
      <c r="B24" s="389">
        <v>16</v>
      </c>
      <c r="C24" s="390">
        <v>11</v>
      </c>
      <c r="D24" s="391">
        <v>5</v>
      </c>
      <c r="E24" s="392">
        <v>5.985783763561542</v>
      </c>
      <c r="F24" s="389">
        <v>23</v>
      </c>
      <c r="G24" s="390">
        <v>13</v>
      </c>
      <c r="H24" s="391">
        <v>10</v>
      </c>
      <c r="I24" s="787">
        <v>8.604564160119716</v>
      </c>
      <c r="J24" s="1219">
        <v>0</v>
      </c>
      <c r="K24" s="1222">
        <v>0</v>
      </c>
      <c r="Q24" s="1193"/>
      <c r="R24" s="1193"/>
      <c r="S24" s="1193"/>
    </row>
    <row r="25" spans="1:19" ht="21" customHeight="1">
      <c r="A25" s="384" t="s">
        <v>1217</v>
      </c>
      <c r="B25" s="389">
        <v>1</v>
      </c>
      <c r="C25" s="390">
        <v>1</v>
      </c>
      <c r="D25" s="1218">
        <v>0</v>
      </c>
      <c r="E25" s="392">
        <v>0.9900990099009901</v>
      </c>
      <c r="F25" s="389">
        <v>4</v>
      </c>
      <c r="G25" s="390">
        <v>2</v>
      </c>
      <c r="H25" s="391">
        <v>2</v>
      </c>
      <c r="I25" s="787">
        <v>3.9603960396039604</v>
      </c>
      <c r="J25" s="1219">
        <v>0</v>
      </c>
      <c r="K25" s="1222">
        <v>0</v>
      </c>
      <c r="Q25" s="1193"/>
      <c r="R25" s="1193"/>
      <c r="S25" s="1193"/>
    </row>
    <row r="26" spans="1:19" ht="21" customHeight="1">
      <c r="A26" s="384" t="s">
        <v>1218</v>
      </c>
      <c r="B26" s="389">
        <v>2</v>
      </c>
      <c r="C26" s="390">
        <v>1</v>
      </c>
      <c r="D26" s="391">
        <v>1</v>
      </c>
      <c r="E26" s="392">
        <v>0.7961783439490446</v>
      </c>
      <c r="F26" s="389">
        <v>7</v>
      </c>
      <c r="G26" s="390">
        <v>3</v>
      </c>
      <c r="H26" s="391">
        <v>4</v>
      </c>
      <c r="I26" s="787">
        <v>2.786624203821656</v>
      </c>
      <c r="J26" s="1219">
        <v>1</v>
      </c>
      <c r="K26" s="903">
        <v>39.80891719745223</v>
      </c>
      <c r="Q26" s="1193"/>
      <c r="R26" s="1193"/>
      <c r="S26" s="1193"/>
    </row>
    <row r="27" spans="1:19" ht="21" customHeight="1">
      <c r="A27" s="384" t="s">
        <v>1219</v>
      </c>
      <c r="B27" s="389">
        <v>15</v>
      </c>
      <c r="C27" s="390">
        <v>9</v>
      </c>
      <c r="D27" s="391">
        <v>6</v>
      </c>
      <c r="E27" s="392">
        <v>3.3046926635822866</v>
      </c>
      <c r="F27" s="389">
        <v>24</v>
      </c>
      <c r="G27" s="390">
        <v>11</v>
      </c>
      <c r="H27" s="391">
        <v>13</v>
      </c>
      <c r="I27" s="787">
        <v>5.287508261731659</v>
      </c>
      <c r="J27" s="1219">
        <v>0</v>
      </c>
      <c r="K27" s="1222">
        <v>0</v>
      </c>
      <c r="Q27" s="1193"/>
      <c r="R27" s="1193"/>
      <c r="S27" s="1193"/>
    </row>
    <row r="28" spans="1:19" ht="21" customHeight="1">
      <c r="A28" s="384" t="s">
        <v>1220</v>
      </c>
      <c r="B28" s="389">
        <v>4</v>
      </c>
      <c r="C28" s="390">
        <v>3</v>
      </c>
      <c r="D28" s="391">
        <v>1</v>
      </c>
      <c r="E28" s="392">
        <v>1.8115942028985508</v>
      </c>
      <c r="F28" s="389">
        <v>8</v>
      </c>
      <c r="G28" s="390">
        <v>4</v>
      </c>
      <c r="H28" s="391">
        <v>4</v>
      </c>
      <c r="I28" s="787">
        <v>3.6231884057971016</v>
      </c>
      <c r="J28" s="1219">
        <v>0</v>
      </c>
      <c r="K28" s="1222">
        <v>0</v>
      </c>
      <c r="Q28" s="1193"/>
      <c r="R28" s="1193"/>
      <c r="S28" s="1193"/>
    </row>
    <row r="29" spans="1:19" ht="21" customHeight="1">
      <c r="A29" s="384" t="s">
        <v>1221</v>
      </c>
      <c r="B29" s="1216">
        <v>0</v>
      </c>
      <c r="C29" s="1217">
        <v>0</v>
      </c>
      <c r="D29" s="1218">
        <v>0</v>
      </c>
      <c r="E29" s="1221">
        <v>0</v>
      </c>
      <c r="F29" s="1216">
        <v>1</v>
      </c>
      <c r="G29" s="1217">
        <v>1</v>
      </c>
      <c r="H29" s="1218">
        <v>0</v>
      </c>
      <c r="I29" s="787">
        <v>0.7396449704142012</v>
      </c>
      <c r="J29" s="1219">
        <v>0</v>
      </c>
      <c r="K29" s="1222">
        <v>0</v>
      </c>
      <c r="Q29" s="1193"/>
      <c r="R29" s="1193"/>
      <c r="S29" s="1193"/>
    </row>
    <row r="30" spans="1:19" ht="18" customHeight="1">
      <c r="A30" s="487" t="s">
        <v>1222</v>
      </c>
      <c r="B30" s="1215">
        <v>0</v>
      </c>
      <c r="C30" s="1212">
        <v>0</v>
      </c>
      <c r="D30" s="1213">
        <v>0</v>
      </c>
      <c r="E30" s="1214">
        <v>0</v>
      </c>
      <c r="F30" s="1215">
        <v>0</v>
      </c>
      <c r="G30" s="1212">
        <v>0</v>
      </c>
      <c r="H30" s="1213">
        <v>0</v>
      </c>
      <c r="I30" s="1213">
        <v>0</v>
      </c>
      <c r="J30" s="1220">
        <v>0</v>
      </c>
      <c r="K30" s="1223">
        <v>0</v>
      </c>
      <c r="Q30" s="1193"/>
      <c r="R30" s="1193"/>
      <c r="S30" s="1193"/>
    </row>
    <row r="31" spans="1:11" ht="15.75" customHeight="1">
      <c r="A31" s="813" t="s">
        <v>1691</v>
      </c>
      <c r="B31" s="595"/>
      <c r="C31" s="595"/>
      <c r="D31" s="595"/>
      <c r="E31" s="595"/>
      <c r="F31" s="595"/>
      <c r="G31" s="595"/>
      <c r="H31" s="595"/>
      <c r="I31" s="788"/>
      <c r="J31" s="907"/>
      <c r="K31" s="907"/>
    </row>
    <row r="32" spans="1:11" ht="15.75" customHeight="1">
      <c r="A32" s="595"/>
      <c r="B32" s="595"/>
      <c r="C32" s="595"/>
      <c r="D32" s="595"/>
      <c r="E32" s="595"/>
      <c r="F32" s="595"/>
      <c r="G32" s="595"/>
      <c r="H32" s="595"/>
      <c r="I32" s="788"/>
      <c r="J32" s="907"/>
      <c r="K32" s="907"/>
    </row>
    <row r="33" spans="1:11" ht="15.75" customHeight="1">
      <c r="A33" s="595"/>
      <c r="B33" s="595"/>
      <c r="C33" s="595"/>
      <c r="D33" s="595"/>
      <c r="E33" s="595"/>
      <c r="F33" s="595"/>
      <c r="G33" s="595"/>
      <c r="H33" s="595"/>
      <c r="I33" s="788"/>
      <c r="J33" s="907"/>
      <c r="K33" s="907"/>
    </row>
  </sheetData>
  <sheetProtection/>
  <mergeCells count="3">
    <mergeCell ref="A5:A7"/>
    <mergeCell ref="A1:K1"/>
    <mergeCell ref="A3:K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90"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1:L314"/>
  <sheetViews>
    <sheetView view="pageBreakPreview" zoomScaleNormal="90" zoomScaleSheetLayoutView="100" zoomScalePageLayoutView="0" workbookViewId="0" topLeftCell="A16">
      <selection activeCell="N17" sqref="N17"/>
    </sheetView>
  </sheetViews>
  <sheetFormatPr defaultColWidth="9.00390625" defaultRowHeight="16.5"/>
  <cols>
    <col min="1" max="1" width="15.125" style="367" customWidth="1"/>
    <col min="2" max="2" width="14.50390625" style="580" customWidth="1"/>
    <col min="3" max="3" width="14.375" style="580" customWidth="1"/>
    <col min="4" max="4" width="16.25390625" style="580" customWidth="1"/>
    <col min="5" max="5" width="14.375" style="580" customWidth="1"/>
    <col min="6" max="6" width="14.25390625" style="580" customWidth="1"/>
    <col min="7" max="7" width="16.375" style="580" customWidth="1"/>
    <col min="8" max="9" width="14.375" style="580" customWidth="1"/>
    <col min="10" max="10" width="16.75390625" style="580" customWidth="1"/>
    <col min="11" max="16384" width="9.00390625" style="580" customWidth="1"/>
  </cols>
  <sheetData>
    <row r="1" spans="1:10" s="342" customFormat="1" ht="22.5" customHeight="1">
      <c r="A1" s="1273" t="s">
        <v>1627</v>
      </c>
      <c r="B1" s="1274"/>
      <c r="C1" s="1274"/>
      <c r="D1" s="1274"/>
      <c r="E1" s="1274"/>
      <c r="F1" s="1274"/>
      <c r="G1" s="1274"/>
      <c r="H1" s="1274"/>
      <c r="I1" s="1274"/>
      <c r="J1" s="1274"/>
    </row>
    <row r="2" spans="1:10" s="342" customFormat="1" ht="10.5" customHeight="1">
      <c r="A2" s="343"/>
      <c r="B2" s="344"/>
      <c r="C2" s="579"/>
      <c r="D2" s="344"/>
      <c r="E2" s="344"/>
      <c r="F2" s="344"/>
      <c r="G2" s="344"/>
      <c r="H2" s="344"/>
      <c r="I2" s="344"/>
      <c r="J2" s="344"/>
    </row>
    <row r="3" spans="2:10" s="342" customFormat="1" ht="16.5" customHeight="1">
      <c r="B3" s="722"/>
      <c r="C3" s="722"/>
      <c r="D3" s="722"/>
      <c r="E3" s="1270" t="s">
        <v>1224</v>
      </c>
      <c r="F3" s="1270"/>
      <c r="G3" s="722"/>
      <c r="H3" s="722"/>
      <c r="I3" s="722"/>
      <c r="J3" s="722"/>
    </row>
    <row r="4" spans="1:10" s="345" customFormat="1" ht="18" customHeight="1">
      <c r="A4" s="580"/>
      <c r="E4" s="580"/>
      <c r="F4" s="346"/>
      <c r="J4" s="398" t="s">
        <v>403</v>
      </c>
    </row>
    <row r="5" spans="1:10" s="350" customFormat="1" ht="19.5" customHeight="1">
      <c r="A5" s="347"/>
      <c r="B5" s="1105" t="s">
        <v>75</v>
      </c>
      <c r="C5" s="1105"/>
      <c r="D5" s="1106"/>
      <c r="E5" s="1105" t="s">
        <v>46</v>
      </c>
      <c r="F5" s="1105"/>
      <c r="G5" s="1106"/>
      <c r="H5" s="1105" t="s">
        <v>45</v>
      </c>
      <c r="I5" s="1105"/>
      <c r="J5" s="1107"/>
    </row>
    <row r="6" spans="1:10" s="350" customFormat="1" ht="12.75" customHeight="1">
      <c r="A6" s="351" t="s">
        <v>74</v>
      </c>
      <c r="B6" s="1268" t="s">
        <v>440</v>
      </c>
      <c r="C6" s="1268" t="s">
        <v>405</v>
      </c>
      <c r="D6" s="1268" t="s">
        <v>445</v>
      </c>
      <c r="E6" s="1268" t="s">
        <v>440</v>
      </c>
      <c r="F6" s="1268" t="s">
        <v>405</v>
      </c>
      <c r="G6" s="1268" t="s">
        <v>445</v>
      </c>
      <c r="H6" s="1268" t="s">
        <v>440</v>
      </c>
      <c r="I6" s="1271" t="s">
        <v>405</v>
      </c>
      <c r="J6" s="1271" t="s">
        <v>445</v>
      </c>
    </row>
    <row r="7" spans="1:10" s="350" customFormat="1" ht="12.75" customHeight="1">
      <c r="A7" s="354"/>
      <c r="B7" s="1269"/>
      <c r="C7" s="1269"/>
      <c r="D7" s="1269"/>
      <c r="E7" s="1269"/>
      <c r="F7" s="1269"/>
      <c r="G7" s="1269"/>
      <c r="H7" s="1269"/>
      <c r="I7" s="1272"/>
      <c r="J7" s="1272"/>
    </row>
    <row r="8" spans="1:10" s="361" customFormat="1" ht="21" customHeight="1">
      <c r="A8" s="351" t="s">
        <v>72</v>
      </c>
      <c r="B8" s="581">
        <v>172418</v>
      </c>
      <c r="C8" s="1199">
        <v>733.1961059570312</v>
      </c>
      <c r="D8" s="583">
        <v>100</v>
      </c>
      <c r="E8" s="581">
        <v>102985</v>
      </c>
      <c r="F8" s="1199">
        <v>879.0372314453125</v>
      </c>
      <c r="G8" s="583">
        <v>100</v>
      </c>
      <c r="H8" s="581">
        <v>69433</v>
      </c>
      <c r="I8" s="1199">
        <v>588.4009399414062</v>
      </c>
      <c r="J8" s="582">
        <v>100</v>
      </c>
    </row>
    <row r="9" spans="1:10" s="584" customFormat="1" ht="21" customHeight="1">
      <c r="A9" s="351" t="s">
        <v>71</v>
      </c>
      <c r="B9" s="581">
        <v>811</v>
      </c>
      <c r="C9" s="1199">
        <v>407.1326017329491</v>
      </c>
      <c r="D9" s="583">
        <v>0.4703685230080386</v>
      </c>
      <c r="E9" s="581">
        <v>439</v>
      </c>
      <c r="F9" s="1199">
        <v>424.56890298745634</v>
      </c>
      <c r="G9" s="583">
        <v>0.4262756712142545</v>
      </c>
      <c r="H9" s="581">
        <v>372</v>
      </c>
      <c r="I9" s="1199">
        <v>388.3130304074155</v>
      </c>
      <c r="J9" s="582">
        <v>0.5357682946149526</v>
      </c>
    </row>
    <row r="10" spans="1:10" s="584" customFormat="1" ht="21" customHeight="1">
      <c r="A10" s="353" t="s">
        <v>70</v>
      </c>
      <c r="B10" s="581">
        <v>177</v>
      </c>
      <c r="C10" s="1199">
        <v>20.615891008326724</v>
      </c>
      <c r="D10" s="583">
        <v>0.10265749515711817</v>
      </c>
      <c r="E10" s="581">
        <v>104</v>
      </c>
      <c r="F10" s="1199">
        <v>23.395496366949363</v>
      </c>
      <c r="G10" s="583">
        <v>0.10098558042433364</v>
      </c>
      <c r="H10" s="581">
        <v>73</v>
      </c>
      <c r="I10" s="1199">
        <v>17.631530006207264</v>
      </c>
      <c r="J10" s="582">
        <v>0.10513732663142886</v>
      </c>
    </row>
    <row r="11" spans="1:10" s="584" customFormat="1" ht="21" customHeight="1">
      <c r="A11" s="353" t="s">
        <v>69</v>
      </c>
      <c r="B11" s="581">
        <v>116</v>
      </c>
      <c r="C11" s="1199">
        <v>11.9048596458099</v>
      </c>
      <c r="D11" s="583">
        <v>0.06727835840805485</v>
      </c>
      <c r="E11" s="581">
        <v>64</v>
      </c>
      <c r="F11" s="1199">
        <v>12.594520399679233</v>
      </c>
      <c r="G11" s="583">
        <v>0.0621449725688207</v>
      </c>
      <c r="H11" s="581">
        <v>52</v>
      </c>
      <c r="I11" s="1199">
        <v>11.153185789554398</v>
      </c>
      <c r="J11" s="582">
        <v>0.07489234225800412</v>
      </c>
    </row>
    <row r="12" spans="1:10" s="584" customFormat="1" ht="21" customHeight="1">
      <c r="A12" s="351" t="s">
        <v>68</v>
      </c>
      <c r="B12" s="581">
        <v>150</v>
      </c>
      <c r="C12" s="1199">
        <v>13.242934122141348</v>
      </c>
      <c r="D12" s="583">
        <v>0.08699787725179506</v>
      </c>
      <c r="E12" s="581">
        <v>95</v>
      </c>
      <c r="F12" s="1199">
        <v>16.04216217950504</v>
      </c>
      <c r="G12" s="583">
        <v>0.09224644365684323</v>
      </c>
      <c r="H12" s="581">
        <v>55</v>
      </c>
      <c r="I12" s="1199">
        <v>10.175951451460712</v>
      </c>
      <c r="J12" s="582">
        <v>0.0792130543113505</v>
      </c>
    </row>
    <row r="13" spans="1:10" s="584" customFormat="1" ht="21" customHeight="1">
      <c r="A13" s="351" t="s">
        <v>67</v>
      </c>
      <c r="B13" s="581">
        <v>497</v>
      </c>
      <c r="C13" s="1199">
        <v>33.87161024067585</v>
      </c>
      <c r="D13" s="583">
        <v>0.2882529666276143</v>
      </c>
      <c r="E13" s="581">
        <v>362</v>
      </c>
      <c r="F13" s="1199">
        <v>47.369054660225174</v>
      </c>
      <c r="G13" s="583">
        <v>0.3515075010923921</v>
      </c>
      <c r="H13" s="581">
        <v>135</v>
      </c>
      <c r="I13" s="1199">
        <v>19.200860198536894</v>
      </c>
      <c r="J13" s="582">
        <v>0.19443204240058762</v>
      </c>
    </row>
    <row r="14" spans="1:10" s="584" customFormat="1" ht="21" customHeight="1">
      <c r="A14" s="351" t="s">
        <v>66</v>
      </c>
      <c r="B14" s="581">
        <v>734</v>
      </c>
      <c r="C14" s="1199">
        <v>45.70201786239085</v>
      </c>
      <c r="D14" s="583">
        <v>0.4257096126854505</v>
      </c>
      <c r="E14" s="581">
        <v>540</v>
      </c>
      <c r="F14" s="1199">
        <v>64.74769681051646</v>
      </c>
      <c r="G14" s="583">
        <v>0.5243482060494247</v>
      </c>
      <c r="H14" s="581">
        <v>194</v>
      </c>
      <c r="I14" s="1199">
        <v>25.127922497197396</v>
      </c>
      <c r="J14" s="582">
        <v>0.27940604611639996</v>
      </c>
    </row>
    <row r="15" spans="1:10" s="584" customFormat="1" ht="21" customHeight="1">
      <c r="A15" s="351" t="s">
        <v>65</v>
      </c>
      <c r="B15" s="581">
        <v>851</v>
      </c>
      <c r="C15" s="1199">
        <v>53.379934664465395</v>
      </c>
      <c r="D15" s="583">
        <v>0.4935679569418506</v>
      </c>
      <c r="E15" s="581">
        <v>601</v>
      </c>
      <c r="F15" s="1199">
        <v>72.93923894397089</v>
      </c>
      <c r="G15" s="583">
        <v>0.583580133029082</v>
      </c>
      <c r="H15" s="581">
        <v>250</v>
      </c>
      <c r="I15" s="1199">
        <v>32.45663631105661</v>
      </c>
      <c r="J15" s="582">
        <v>0.36005933777886595</v>
      </c>
    </row>
    <row r="16" spans="1:10" s="584" customFormat="1" ht="21" customHeight="1">
      <c r="A16" s="351" t="s">
        <v>64</v>
      </c>
      <c r="B16" s="581">
        <v>1534</v>
      </c>
      <c r="C16" s="1199">
        <v>83.24535319717238</v>
      </c>
      <c r="D16" s="583">
        <v>0.8896982913616908</v>
      </c>
      <c r="E16" s="581">
        <v>1075</v>
      </c>
      <c r="F16" s="1199">
        <v>116.60612187563387</v>
      </c>
      <c r="G16" s="583">
        <v>1.0438413361169103</v>
      </c>
      <c r="H16" s="581">
        <v>459</v>
      </c>
      <c r="I16" s="1199">
        <v>49.845874167945844</v>
      </c>
      <c r="J16" s="582">
        <v>0.6610689441619979</v>
      </c>
    </row>
    <row r="17" spans="1:10" s="584" customFormat="1" ht="21" customHeight="1">
      <c r="A17" s="351" t="s">
        <v>63</v>
      </c>
      <c r="B17" s="581">
        <v>2697</v>
      </c>
      <c r="C17" s="1199">
        <v>133.11136589437066</v>
      </c>
      <c r="D17" s="583">
        <v>1.564221832987275</v>
      </c>
      <c r="E17" s="581">
        <v>1921</v>
      </c>
      <c r="F17" s="1199">
        <v>191.62696882744945</v>
      </c>
      <c r="G17" s="583">
        <v>1.865320192261009</v>
      </c>
      <c r="H17" s="581">
        <v>776</v>
      </c>
      <c r="I17" s="1199">
        <v>75.80682740123743</v>
      </c>
      <c r="J17" s="582">
        <v>1.1176241844655999</v>
      </c>
    </row>
    <row r="18" spans="1:10" s="584" customFormat="1" ht="21" customHeight="1">
      <c r="A18" s="351" t="s">
        <v>62</v>
      </c>
      <c r="B18" s="581">
        <v>3767</v>
      </c>
      <c r="C18" s="1199">
        <v>208.42180101997766</v>
      </c>
      <c r="D18" s="583">
        <v>2.1848066907167465</v>
      </c>
      <c r="E18" s="581">
        <v>2779</v>
      </c>
      <c r="F18" s="1199">
        <v>312.06030545751815</v>
      </c>
      <c r="G18" s="583">
        <v>2.6984512307617616</v>
      </c>
      <c r="H18" s="581">
        <v>988</v>
      </c>
      <c r="I18" s="1199">
        <v>107.75914957526207</v>
      </c>
      <c r="J18" s="582">
        <v>1.4229545029020783</v>
      </c>
    </row>
    <row r="19" spans="1:10" s="584" customFormat="1" ht="21" customHeight="1">
      <c r="A19" s="351" t="s">
        <v>61</v>
      </c>
      <c r="B19" s="581">
        <v>5747</v>
      </c>
      <c r="C19" s="1199">
        <v>314.11915593936357</v>
      </c>
      <c r="D19" s="583">
        <v>3.333178670440441</v>
      </c>
      <c r="E19" s="581">
        <v>4244</v>
      </c>
      <c r="F19" s="1199">
        <v>467.78726922017086</v>
      </c>
      <c r="G19" s="583">
        <v>4.120988493469923</v>
      </c>
      <c r="H19" s="581">
        <v>1503</v>
      </c>
      <c r="I19" s="1199">
        <v>162.96030458289263</v>
      </c>
      <c r="J19" s="582">
        <v>2.164676738726542</v>
      </c>
    </row>
    <row r="20" spans="1:10" s="584" customFormat="1" ht="21" customHeight="1">
      <c r="A20" s="351" t="s">
        <v>60</v>
      </c>
      <c r="B20" s="581">
        <v>8581</v>
      </c>
      <c r="C20" s="1199">
        <v>458.51350466809066</v>
      </c>
      <c r="D20" s="583">
        <v>4.976858564651023</v>
      </c>
      <c r="E20" s="581">
        <v>6180</v>
      </c>
      <c r="F20" s="1199">
        <v>667.8135481863135</v>
      </c>
      <c r="G20" s="583">
        <v>6.000873913676749</v>
      </c>
      <c r="H20" s="581">
        <v>2401</v>
      </c>
      <c r="I20" s="1199">
        <v>253.78551054911637</v>
      </c>
      <c r="J20" s="582">
        <v>3.4580098800282286</v>
      </c>
    </row>
    <row r="21" spans="1:10" s="584" customFormat="1" ht="21" customHeight="1">
      <c r="A21" s="351" t="s">
        <v>59</v>
      </c>
      <c r="B21" s="581">
        <v>11060</v>
      </c>
      <c r="C21" s="1199">
        <v>633.08474549106</v>
      </c>
      <c r="D21" s="583">
        <v>6.414643482699022</v>
      </c>
      <c r="E21" s="581">
        <v>7797</v>
      </c>
      <c r="F21" s="1199">
        <v>910.477320391796</v>
      </c>
      <c r="G21" s="583">
        <v>7.57100548623586</v>
      </c>
      <c r="H21" s="581">
        <v>3263</v>
      </c>
      <c r="I21" s="1199">
        <v>366.3667878345567</v>
      </c>
      <c r="J21" s="582">
        <v>4.699494476689758</v>
      </c>
    </row>
    <row r="22" spans="1:10" s="584" customFormat="1" ht="21" customHeight="1">
      <c r="A22" s="351" t="s">
        <v>58</v>
      </c>
      <c r="B22" s="581">
        <v>13440</v>
      </c>
      <c r="C22" s="1199">
        <v>874.5026835325093</v>
      </c>
      <c r="D22" s="583">
        <v>7.795009801760837</v>
      </c>
      <c r="E22" s="581">
        <v>9179</v>
      </c>
      <c r="F22" s="1199">
        <v>1232.9228963143946</v>
      </c>
      <c r="G22" s="583">
        <v>8.912948487643831</v>
      </c>
      <c r="H22" s="581">
        <v>4261</v>
      </c>
      <c r="I22" s="1199">
        <v>537.7453439468943</v>
      </c>
      <c r="J22" s="582">
        <v>6.136851353102991</v>
      </c>
    </row>
    <row r="23" spans="1:12" s="584" customFormat="1" ht="21" customHeight="1">
      <c r="A23" s="351" t="s">
        <v>57</v>
      </c>
      <c r="B23" s="581">
        <v>13601</v>
      </c>
      <c r="C23" s="1199">
        <v>1298.2791906397135</v>
      </c>
      <c r="D23" s="583">
        <v>7.888387523344431</v>
      </c>
      <c r="E23" s="581">
        <v>8753</v>
      </c>
      <c r="F23" s="1199">
        <v>1749.7233885823202</v>
      </c>
      <c r="G23" s="583">
        <v>8.499296013982619</v>
      </c>
      <c r="H23" s="581">
        <v>4848</v>
      </c>
      <c r="I23" s="1199">
        <v>885.6946070917684</v>
      </c>
      <c r="J23" s="582">
        <v>6.982270678207769</v>
      </c>
      <c r="L23" s="585"/>
    </row>
    <row r="24" spans="1:12" s="584" customFormat="1" ht="21" customHeight="1">
      <c r="A24" s="351" t="s">
        <v>56</v>
      </c>
      <c r="B24" s="581">
        <v>14405</v>
      </c>
      <c r="C24" s="1199">
        <v>2152.430318710604</v>
      </c>
      <c r="D24" s="583">
        <v>8.354696145414051</v>
      </c>
      <c r="E24" s="581">
        <v>8870</v>
      </c>
      <c r="F24" s="1199">
        <v>2856.558571527486</v>
      </c>
      <c r="G24" s="583">
        <v>8.612904791959995</v>
      </c>
      <c r="H24" s="581">
        <v>5535</v>
      </c>
      <c r="I24" s="1199">
        <v>1542.943160594319</v>
      </c>
      <c r="J24" s="582">
        <v>7.971713738424092</v>
      </c>
      <c r="L24" s="585"/>
    </row>
    <row r="25" spans="1:12" s="584" customFormat="1" ht="21" customHeight="1">
      <c r="A25" s="351" t="s">
        <v>55</v>
      </c>
      <c r="B25" s="581">
        <v>20745</v>
      </c>
      <c r="C25" s="1199">
        <v>3638.347073230833</v>
      </c>
      <c r="D25" s="583">
        <v>12.031806423923257</v>
      </c>
      <c r="E25" s="581">
        <v>11754</v>
      </c>
      <c r="F25" s="1199">
        <v>4663.961828047655</v>
      </c>
      <c r="G25" s="583">
        <v>11.413312618342477</v>
      </c>
      <c r="H25" s="581">
        <v>8991</v>
      </c>
      <c r="I25" s="1199">
        <v>2825.9455178071344</v>
      </c>
      <c r="J25" s="582">
        <v>12.949174023879134</v>
      </c>
      <c r="L25" s="585"/>
    </row>
    <row r="26" spans="1:12" s="584" customFormat="1" ht="21" customHeight="1">
      <c r="A26" s="351" t="s">
        <v>54</v>
      </c>
      <c r="B26" s="581">
        <v>25473</v>
      </c>
      <c r="C26" s="1199">
        <v>6590.199687733246</v>
      </c>
      <c r="D26" s="583">
        <v>14.773979514899837</v>
      </c>
      <c r="E26" s="581">
        <v>13617</v>
      </c>
      <c r="F26" s="1199">
        <v>8032.538357626989</v>
      </c>
      <c r="G26" s="583">
        <v>13.222313929212993</v>
      </c>
      <c r="H26" s="581">
        <v>11856</v>
      </c>
      <c r="I26" s="1199">
        <v>5463.455995354956</v>
      </c>
      <c r="J26" s="582">
        <v>17.07545403482494</v>
      </c>
      <c r="L26" s="585"/>
    </row>
    <row r="27" spans="1:10" s="584" customFormat="1" ht="21" customHeight="1">
      <c r="A27" s="362" t="s">
        <v>53</v>
      </c>
      <c r="B27" s="586">
        <v>48032</v>
      </c>
      <c r="C27" s="1200">
        <v>13771.589788288185</v>
      </c>
      <c r="D27" s="588">
        <v>27.857880267721466</v>
      </c>
      <c r="E27" s="586">
        <v>24611</v>
      </c>
      <c r="F27" s="1200">
        <v>14964.323607830262</v>
      </c>
      <c r="G27" s="588">
        <v>23.897654998300723</v>
      </c>
      <c r="H27" s="586">
        <v>23421</v>
      </c>
      <c r="I27" s="1200">
        <v>12707.291731660802</v>
      </c>
      <c r="J27" s="587">
        <v>33.73179900047528</v>
      </c>
    </row>
    <row r="28" spans="1:10" s="584" customFormat="1" ht="15.75">
      <c r="A28" s="363"/>
      <c r="B28" s="589"/>
      <c r="C28" s="590"/>
      <c r="D28" s="590"/>
      <c r="E28" s="591"/>
      <c r="F28" s="590"/>
      <c r="G28" s="590"/>
      <c r="H28" s="591"/>
      <c r="I28" s="590"/>
      <c r="J28" s="590"/>
    </row>
    <row r="29" ht="15.75">
      <c r="A29" s="580"/>
    </row>
    <row r="30" spans="1:10" ht="25.5">
      <c r="A30" s="1273" t="s">
        <v>446</v>
      </c>
      <c r="B30" s="1274"/>
      <c r="C30" s="1274"/>
      <c r="D30" s="1274"/>
      <c r="E30" s="1274"/>
      <c r="F30" s="1274"/>
      <c r="G30" s="1274"/>
      <c r="H30" s="1274"/>
      <c r="I30" s="1274"/>
      <c r="J30" s="1274"/>
    </row>
    <row r="31" spans="1:10" ht="14.25" customHeight="1">
      <c r="A31" s="343"/>
      <c r="B31" s="344"/>
      <c r="C31" s="579"/>
      <c r="D31" s="344"/>
      <c r="E31" s="344"/>
      <c r="F31" s="344"/>
      <c r="G31" s="344"/>
      <c r="H31" s="344"/>
      <c r="I31" s="344"/>
      <c r="J31" s="344"/>
    </row>
    <row r="32" spans="1:10" s="342" customFormat="1" ht="16.5" customHeight="1">
      <c r="A32" s="723" t="s">
        <v>343</v>
      </c>
      <c r="B32" s="722"/>
      <c r="C32" s="722"/>
      <c r="D32" s="722"/>
      <c r="E32" s="722"/>
      <c r="F32" s="722"/>
      <c r="G32" s="722"/>
      <c r="H32" s="722"/>
      <c r="I32" s="722"/>
      <c r="J32" s="722"/>
    </row>
    <row r="33" spans="1:6" s="345" customFormat="1" ht="10.5" customHeight="1">
      <c r="A33" s="580"/>
      <c r="E33" s="580"/>
      <c r="F33" s="346"/>
    </row>
    <row r="34" spans="1:10" s="350" customFormat="1" ht="16.5">
      <c r="A34" s="347"/>
      <c r="B34" s="348" t="s">
        <v>75</v>
      </c>
      <c r="C34" s="348"/>
      <c r="D34" s="349"/>
      <c r="E34" s="348" t="s">
        <v>46</v>
      </c>
      <c r="F34" s="348"/>
      <c r="G34" s="349"/>
      <c r="H34" s="348" t="s">
        <v>45</v>
      </c>
      <c r="I34" s="348"/>
      <c r="J34" s="348"/>
    </row>
    <row r="35" spans="1:10" s="350" customFormat="1" ht="16.5">
      <c r="A35" s="351" t="s">
        <v>74</v>
      </c>
      <c r="B35" s="350" t="s">
        <v>44</v>
      </c>
      <c r="C35" s="352" t="s">
        <v>79</v>
      </c>
      <c r="D35" s="353" t="s">
        <v>73</v>
      </c>
      <c r="E35" s="350" t="s">
        <v>44</v>
      </c>
      <c r="F35" s="352" t="s">
        <v>78</v>
      </c>
      <c r="G35" s="353" t="s">
        <v>73</v>
      </c>
      <c r="H35" s="350" t="s">
        <v>44</v>
      </c>
      <c r="I35" s="352" t="s">
        <v>77</v>
      </c>
      <c r="J35" s="350" t="s">
        <v>73</v>
      </c>
    </row>
    <row r="36" spans="1:10" s="350" customFormat="1" ht="16.5">
      <c r="A36" s="354"/>
      <c r="B36" s="355"/>
      <c r="C36" s="356" t="s">
        <v>12</v>
      </c>
      <c r="D36" s="354" t="s">
        <v>13</v>
      </c>
      <c r="E36" s="355"/>
      <c r="F36" s="356" t="s">
        <v>76</v>
      </c>
      <c r="G36" s="354" t="s">
        <v>13</v>
      </c>
      <c r="H36" s="355"/>
      <c r="I36" s="356" t="s">
        <v>76</v>
      </c>
      <c r="J36" s="355" t="s">
        <v>13</v>
      </c>
    </row>
    <row r="37" spans="1:10" s="361" customFormat="1" ht="21" customHeight="1">
      <c r="A37" s="357" t="s">
        <v>72</v>
      </c>
      <c r="B37" s="358">
        <v>154374</v>
      </c>
      <c r="C37" s="359">
        <v>661.28158293</v>
      </c>
      <c r="D37" s="360">
        <v>100</v>
      </c>
      <c r="E37" s="358">
        <v>93340</v>
      </c>
      <c r="F37" s="359">
        <v>799.21250083</v>
      </c>
      <c r="G37" s="360">
        <v>100</v>
      </c>
      <c r="H37" s="358">
        <v>61034</v>
      </c>
      <c r="I37" s="359">
        <v>523.19313254</v>
      </c>
      <c r="J37" s="359">
        <v>100</v>
      </c>
    </row>
    <row r="38" spans="1:10" s="584" customFormat="1" ht="20.25" customHeight="1">
      <c r="A38" s="351" t="s">
        <v>71</v>
      </c>
      <c r="B38" s="581">
        <v>767</v>
      </c>
      <c r="C38" s="582">
        <v>380.94008264</v>
      </c>
      <c r="D38" s="583">
        <v>0.4968453237</v>
      </c>
      <c r="E38" s="581">
        <v>426</v>
      </c>
      <c r="F38" s="582">
        <v>408.64681308</v>
      </c>
      <c r="G38" s="583">
        <v>0.4563959717</v>
      </c>
      <c r="H38" s="581">
        <v>341</v>
      </c>
      <c r="I38" s="582">
        <v>351.19338809</v>
      </c>
      <c r="J38" s="582">
        <v>0.5587049841</v>
      </c>
    </row>
    <row r="39" spans="1:10" s="584" customFormat="1" ht="16.5">
      <c r="A39" s="353" t="s">
        <v>70</v>
      </c>
      <c r="B39" s="581">
        <v>165</v>
      </c>
      <c r="C39" s="582">
        <v>21.046643188</v>
      </c>
      <c r="D39" s="583">
        <v>0.1068832835</v>
      </c>
      <c r="E39" s="581">
        <v>95</v>
      </c>
      <c r="F39" s="582">
        <v>23.304905437</v>
      </c>
      <c r="G39" s="583">
        <v>0.1017784444</v>
      </c>
      <c r="H39" s="581">
        <v>70</v>
      </c>
      <c r="I39" s="582">
        <v>18.600523206</v>
      </c>
      <c r="J39" s="582">
        <v>0.1146901727</v>
      </c>
    </row>
    <row r="40" spans="1:10" s="584" customFormat="1" ht="16.5">
      <c r="A40" s="353" t="s">
        <v>69</v>
      </c>
      <c r="B40" s="581">
        <v>143</v>
      </c>
      <c r="C40" s="582">
        <v>13.565772891</v>
      </c>
      <c r="D40" s="583">
        <v>0.092632179</v>
      </c>
      <c r="E40" s="581">
        <v>72</v>
      </c>
      <c r="F40" s="582">
        <v>13.060880938</v>
      </c>
      <c r="G40" s="583">
        <v>0.0771373473</v>
      </c>
      <c r="H40" s="581">
        <v>71</v>
      </c>
      <c r="I40" s="582">
        <v>14.119266037</v>
      </c>
      <c r="J40" s="582">
        <v>0.1163286037</v>
      </c>
    </row>
    <row r="41" spans="1:10" s="584" customFormat="1" ht="16.5">
      <c r="A41" s="351" t="s">
        <v>68</v>
      </c>
      <c r="B41" s="581">
        <v>204</v>
      </c>
      <c r="C41" s="582">
        <v>15.227306741</v>
      </c>
      <c r="D41" s="583">
        <v>0.132146605</v>
      </c>
      <c r="E41" s="581">
        <v>117</v>
      </c>
      <c r="F41" s="582">
        <v>16.73434302</v>
      </c>
      <c r="G41" s="583">
        <v>0.1253481894</v>
      </c>
      <c r="H41" s="581">
        <v>87</v>
      </c>
      <c r="I41" s="582">
        <v>13.582342954</v>
      </c>
      <c r="J41" s="582">
        <v>0.1425435003</v>
      </c>
    </row>
    <row r="42" spans="1:10" s="584" customFormat="1" ht="16.5">
      <c r="A42" s="351" t="s">
        <v>67</v>
      </c>
      <c r="B42" s="581">
        <v>533</v>
      </c>
      <c r="C42" s="582">
        <v>33.60150444</v>
      </c>
      <c r="D42" s="583">
        <v>0.3452653944</v>
      </c>
      <c r="E42" s="581">
        <v>381</v>
      </c>
      <c r="F42" s="582">
        <v>46.232730225</v>
      </c>
      <c r="G42" s="583">
        <v>0.4081851296</v>
      </c>
      <c r="H42" s="581">
        <v>152</v>
      </c>
      <c r="I42" s="582">
        <v>19.943659163</v>
      </c>
      <c r="J42" s="582">
        <v>0.2490415178</v>
      </c>
    </row>
    <row r="43" spans="1:10" s="584" customFormat="1" ht="16.5">
      <c r="A43" s="351" t="s">
        <v>66</v>
      </c>
      <c r="B43" s="581">
        <v>693</v>
      </c>
      <c r="C43" s="582">
        <v>43.081997848</v>
      </c>
      <c r="D43" s="583">
        <v>0.4489097905</v>
      </c>
      <c r="E43" s="581">
        <v>492</v>
      </c>
      <c r="F43" s="582">
        <v>58.797659566</v>
      </c>
      <c r="G43" s="583">
        <v>0.5271052068</v>
      </c>
      <c r="H43" s="581">
        <v>201</v>
      </c>
      <c r="I43" s="582">
        <v>26.043269402</v>
      </c>
      <c r="J43" s="582">
        <v>0.3293246387</v>
      </c>
    </row>
    <row r="44" spans="1:10" s="584" customFormat="1" ht="16.5">
      <c r="A44" s="351" t="s">
        <v>65</v>
      </c>
      <c r="B44" s="581">
        <v>873</v>
      </c>
      <c r="C44" s="582">
        <v>52.292264039</v>
      </c>
      <c r="D44" s="583">
        <v>0.5655097361</v>
      </c>
      <c r="E44" s="581">
        <v>618</v>
      </c>
      <c r="F44" s="582">
        <v>72.714565328</v>
      </c>
      <c r="G44" s="583">
        <v>0.6620955646</v>
      </c>
      <c r="H44" s="581">
        <v>255</v>
      </c>
      <c r="I44" s="582">
        <v>31.114085591</v>
      </c>
      <c r="J44" s="582">
        <v>0.4177999148</v>
      </c>
    </row>
    <row r="45" spans="1:10" s="584" customFormat="1" ht="16.5">
      <c r="A45" s="351" t="s">
        <v>64</v>
      </c>
      <c r="B45" s="581">
        <v>1699</v>
      </c>
      <c r="C45" s="582">
        <v>83.835449615</v>
      </c>
      <c r="D45" s="583">
        <v>1.1005739308</v>
      </c>
      <c r="E45" s="581">
        <v>1190</v>
      </c>
      <c r="F45" s="582">
        <v>117.87214042</v>
      </c>
      <c r="G45" s="583">
        <v>1.2749089351</v>
      </c>
      <c r="H45" s="581">
        <v>509</v>
      </c>
      <c r="I45" s="582">
        <v>50.048155371</v>
      </c>
      <c r="J45" s="582">
        <v>0.8339613986</v>
      </c>
    </row>
    <row r="46" spans="1:10" s="584" customFormat="1" ht="16.5">
      <c r="A46" s="351" t="s">
        <v>63</v>
      </c>
      <c r="B46" s="581">
        <v>2560</v>
      </c>
      <c r="C46" s="582">
        <v>134.79111326</v>
      </c>
      <c r="D46" s="583">
        <v>1.6583103372</v>
      </c>
      <c r="E46" s="581">
        <v>1883</v>
      </c>
      <c r="F46" s="582">
        <v>200.22425542</v>
      </c>
      <c r="G46" s="583">
        <v>2.0173559031</v>
      </c>
      <c r="H46" s="581">
        <v>677</v>
      </c>
      <c r="I46" s="582">
        <v>70.609867964</v>
      </c>
      <c r="J46" s="582">
        <v>1.109217813</v>
      </c>
    </row>
    <row r="47" spans="1:10" s="584" customFormat="1" ht="16.5">
      <c r="A47" s="351" t="s">
        <v>62</v>
      </c>
      <c r="B47" s="581">
        <v>3835</v>
      </c>
      <c r="C47" s="582">
        <v>209.97148275</v>
      </c>
      <c r="D47" s="583">
        <v>2.4842266185</v>
      </c>
      <c r="E47" s="581">
        <v>2842</v>
      </c>
      <c r="F47" s="582">
        <v>313.53772492</v>
      </c>
      <c r="G47" s="583">
        <v>3.0447825155</v>
      </c>
      <c r="H47" s="581">
        <v>993</v>
      </c>
      <c r="I47" s="582">
        <v>107.93378539</v>
      </c>
      <c r="J47" s="582">
        <v>1.6269620212</v>
      </c>
    </row>
    <row r="48" spans="1:10" s="584" customFormat="1" ht="16.5">
      <c r="A48" s="351" t="s">
        <v>61</v>
      </c>
      <c r="B48" s="581">
        <v>6001</v>
      </c>
      <c r="C48" s="582">
        <v>321.66017602</v>
      </c>
      <c r="D48" s="583">
        <v>3.8873126304</v>
      </c>
      <c r="E48" s="581">
        <v>4400</v>
      </c>
      <c r="F48" s="582">
        <v>472.99087719</v>
      </c>
      <c r="G48" s="583">
        <v>4.7139490036</v>
      </c>
      <c r="H48" s="581">
        <v>1601</v>
      </c>
      <c r="I48" s="582">
        <v>171.15983506</v>
      </c>
      <c r="J48" s="582">
        <v>2.6231280925</v>
      </c>
    </row>
    <row r="49" spans="1:10" s="584" customFormat="1" ht="16.5">
      <c r="A49" s="351" t="s">
        <v>60</v>
      </c>
      <c r="B49" s="581">
        <v>8353</v>
      </c>
      <c r="C49" s="582">
        <v>451.2786047</v>
      </c>
      <c r="D49" s="583">
        <v>5.4108852527</v>
      </c>
      <c r="E49" s="581">
        <v>5970</v>
      </c>
      <c r="F49" s="582">
        <v>650.3204217</v>
      </c>
      <c r="G49" s="583">
        <v>6.3959717163</v>
      </c>
      <c r="H49" s="581">
        <v>2383</v>
      </c>
      <c r="I49" s="582">
        <v>255.42524069</v>
      </c>
      <c r="J49" s="582">
        <v>3.9043811646</v>
      </c>
    </row>
    <row r="50" spans="1:10" s="584" customFormat="1" ht="16.5">
      <c r="A50" s="351" t="s">
        <v>59</v>
      </c>
      <c r="B50" s="581">
        <v>10110</v>
      </c>
      <c r="C50" s="582">
        <v>610.50835237</v>
      </c>
      <c r="D50" s="583">
        <v>6.5490302771</v>
      </c>
      <c r="E50" s="581">
        <v>7050</v>
      </c>
      <c r="F50" s="582">
        <v>867.45102285</v>
      </c>
      <c r="G50" s="583">
        <v>7.5530319263</v>
      </c>
      <c r="H50" s="581">
        <v>3060</v>
      </c>
      <c r="I50" s="582">
        <v>362.87267083</v>
      </c>
      <c r="J50" s="582">
        <v>5.0135989776</v>
      </c>
    </row>
    <row r="51" spans="1:10" s="584" customFormat="1" ht="16.5">
      <c r="A51" s="351" t="s">
        <v>58</v>
      </c>
      <c r="B51" s="581">
        <v>11765</v>
      </c>
      <c r="C51" s="582">
        <v>885.16315329</v>
      </c>
      <c r="D51" s="583">
        <v>7.621101999</v>
      </c>
      <c r="E51" s="581">
        <v>7899</v>
      </c>
      <c r="F51" s="582">
        <v>1223.3547861</v>
      </c>
      <c r="G51" s="583">
        <v>8.4626098136</v>
      </c>
      <c r="H51" s="581">
        <v>3866</v>
      </c>
      <c r="I51" s="582">
        <v>565.65952155</v>
      </c>
      <c r="J51" s="582">
        <v>6.3341743946</v>
      </c>
    </row>
    <row r="52" spans="1:10" s="584" customFormat="1" ht="16.5">
      <c r="A52" s="351" t="s">
        <v>57</v>
      </c>
      <c r="B52" s="581">
        <v>10334</v>
      </c>
      <c r="C52" s="582">
        <v>1342.3891123</v>
      </c>
      <c r="D52" s="583">
        <v>6.6941324316</v>
      </c>
      <c r="E52" s="581">
        <v>6590</v>
      </c>
      <c r="F52" s="582">
        <v>1792.3462193</v>
      </c>
      <c r="G52" s="583">
        <v>7.060209985</v>
      </c>
      <c r="H52" s="581">
        <v>3744</v>
      </c>
      <c r="I52" s="582">
        <v>931.00284224</v>
      </c>
      <c r="J52" s="582">
        <v>6.1342858079</v>
      </c>
    </row>
    <row r="53" spans="1:10" s="584" customFormat="1" ht="16.5">
      <c r="A53" s="351" t="s">
        <v>56</v>
      </c>
      <c r="B53" s="581">
        <v>15208</v>
      </c>
      <c r="C53" s="582">
        <v>2204.9847037</v>
      </c>
      <c r="D53" s="583">
        <v>9.8513998471</v>
      </c>
      <c r="E53" s="581">
        <v>9100</v>
      </c>
      <c r="F53" s="582">
        <v>2855.0497516</v>
      </c>
      <c r="G53" s="583">
        <v>9.7493036212</v>
      </c>
      <c r="H53" s="581">
        <v>6108</v>
      </c>
      <c r="I53" s="582">
        <v>1646.4654769</v>
      </c>
      <c r="J53" s="582">
        <v>10.007536783</v>
      </c>
    </row>
    <row r="54" spans="1:10" s="584" customFormat="1" ht="16.5">
      <c r="A54" s="351" t="s">
        <v>55</v>
      </c>
      <c r="B54" s="581">
        <v>19053</v>
      </c>
      <c r="C54" s="582">
        <v>3688.9816529</v>
      </c>
      <c r="D54" s="583">
        <v>12.34210424</v>
      </c>
      <c r="E54" s="581">
        <v>10795</v>
      </c>
      <c r="F54" s="582">
        <v>4672.1893286</v>
      </c>
      <c r="G54" s="583">
        <v>11.56524534</v>
      </c>
      <c r="H54" s="581">
        <v>8258</v>
      </c>
      <c r="I54" s="582">
        <v>2893.1178968</v>
      </c>
      <c r="J54" s="582">
        <v>13.530163515</v>
      </c>
    </row>
    <row r="55" spans="1:10" s="584" customFormat="1" ht="16.5">
      <c r="A55" s="351" t="s">
        <v>54</v>
      </c>
      <c r="B55" s="581">
        <v>24550</v>
      </c>
      <c r="C55" s="582">
        <v>6471.2890913</v>
      </c>
      <c r="D55" s="583">
        <v>15.902937023</v>
      </c>
      <c r="E55" s="581">
        <v>14203</v>
      </c>
      <c r="F55" s="582">
        <v>7689.788007</v>
      </c>
      <c r="G55" s="583">
        <v>15.216413113</v>
      </c>
      <c r="H55" s="581">
        <v>10347</v>
      </c>
      <c r="I55" s="582">
        <v>5315.1896686</v>
      </c>
      <c r="J55" s="582">
        <v>16.952845955</v>
      </c>
    </row>
    <row r="56" spans="1:10" s="584" customFormat="1" ht="16.5">
      <c r="A56" s="362" t="s">
        <v>53</v>
      </c>
      <c r="B56" s="586">
        <v>37528</v>
      </c>
      <c r="C56" s="587">
        <v>12856.655892</v>
      </c>
      <c r="D56" s="588">
        <v>24.3097931</v>
      </c>
      <c r="E56" s="586">
        <v>19217</v>
      </c>
      <c r="F56" s="587">
        <v>13662.16759</v>
      </c>
      <c r="G56" s="588">
        <v>20.588172273</v>
      </c>
      <c r="H56" s="586">
        <v>18311</v>
      </c>
      <c r="I56" s="587">
        <v>12107.486924</v>
      </c>
      <c r="J56" s="587">
        <v>30.001310745</v>
      </c>
    </row>
    <row r="57" spans="1:10" ht="15.75">
      <c r="A57" s="363"/>
      <c r="B57" s="589"/>
      <c r="C57" s="590"/>
      <c r="D57" s="590"/>
      <c r="E57" s="591"/>
      <c r="F57" s="590"/>
      <c r="G57" s="590"/>
      <c r="H57" s="591"/>
      <c r="I57" s="590"/>
      <c r="J57" s="590"/>
    </row>
    <row r="58" spans="1:10" ht="15.75">
      <c r="A58" s="363"/>
      <c r="B58" s="589"/>
      <c r="C58" s="590"/>
      <c r="D58" s="590"/>
      <c r="E58" s="591"/>
      <c r="F58" s="590"/>
      <c r="G58" s="590"/>
      <c r="H58" s="591"/>
      <c r="I58" s="590"/>
      <c r="J58" s="590"/>
    </row>
    <row r="59" ht="15.75">
      <c r="A59" s="580"/>
    </row>
    <row r="60" spans="1:10" ht="25.5">
      <c r="A60" s="1273" t="s">
        <v>242</v>
      </c>
      <c r="B60" s="1274"/>
      <c r="C60" s="1274"/>
      <c r="D60" s="1274"/>
      <c r="E60" s="1274"/>
      <c r="F60" s="1274"/>
      <c r="G60" s="1274"/>
      <c r="H60" s="1274"/>
      <c r="I60" s="1274"/>
      <c r="J60" s="1274"/>
    </row>
    <row r="61" spans="1:10" ht="25.5" hidden="1">
      <c r="A61" s="343"/>
      <c r="B61" s="344"/>
      <c r="C61" s="579"/>
      <c r="D61" s="344"/>
      <c r="E61" s="344"/>
      <c r="F61" s="344"/>
      <c r="G61" s="344"/>
      <c r="H61" s="344"/>
      <c r="I61" s="344"/>
      <c r="J61" s="344"/>
    </row>
    <row r="62" spans="1:10" ht="16.5" hidden="1">
      <c r="A62" s="1275"/>
      <c r="B62" s="1274"/>
      <c r="C62" s="1274"/>
      <c r="D62" s="1274"/>
      <c r="E62" s="1274"/>
      <c r="F62" s="1274"/>
      <c r="G62" s="1274"/>
      <c r="H62" s="1274"/>
      <c r="I62" s="1274"/>
      <c r="J62" s="1274"/>
    </row>
    <row r="63" spans="1:10" ht="16.5" hidden="1">
      <c r="A63" s="580"/>
      <c r="B63" s="345"/>
      <c r="C63" s="345"/>
      <c r="D63" s="345"/>
      <c r="F63" s="346"/>
      <c r="G63" s="345"/>
      <c r="H63" s="345"/>
      <c r="I63" s="345"/>
      <c r="J63" s="345"/>
    </row>
    <row r="64" spans="1:10" ht="16.5">
      <c r="A64" s="580"/>
      <c r="B64" s="345"/>
      <c r="C64" s="345"/>
      <c r="D64" s="345"/>
      <c r="F64" s="346"/>
      <c r="G64" s="345"/>
      <c r="H64" s="345"/>
      <c r="I64" s="345"/>
      <c r="J64" s="345"/>
    </row>
    <row r="65" spans="1:10" ht="16.5">
      <c r="A65" s="347"/>
      <c r="B65" s="348" t="s">
        <v>75</v>
      </c>
      <c r="C65" s="348"/>
      <c r="D65" s="349"/>
      <c r="E65" s="348" t="s">
        <v>46</v>
      </c>
      <c r="F65" s="348"/>
      <c r="G65" s="349"/>
      <c r="H65" s="348" t="s">
        <v>45</v>
      </c>
      <c r="I65" s="348"/>
      <c r="J65" s="348"/>
    </row>
    <row r="66" spans="1:10" ht="16.5">
      <c r="A66" s="362" t="s">
        <v>74</v>
      </c>
      <c r="B66" s="350" t="s">
        <v>44</v>
      </c>
      <c r="C66" s="352" t="s">
        <v>12</v>
      </c>
      <c r="D66" s="353" t="s">
        <v>73</v>
      </c>
      <c r="E66" s="350" t="s">
        <v>44</v>
      </c>
      <c r="F66" s="352" t="s">
        <v>12</v>
      </c>
      <c r="G66" s="353" t="s">
        <v>73</v>
      </c>
      <c r="H66" s="350" t="s">
        <v>44</v>
      </c>
      <c r="I66" s="352" t="s">
        <v>12</v>
      </c>
      <c r="J66" s="350" t="s">
        <v>73</v>
      </c>
    </row>
    <row r="67" spans="1:10" ht="16.5">
      <c r="A67" s="357" t="s">
        <v>72</v>
      </c>
      <c r="B67" s="364">
        <v>5.530076308186608</v>
      </c>
      <c r="C67" s="365">
        <v>5.264235080577606</v>
      </c>
      <c r="D67" s="366">
        <v>0</v>
      </c>
      <c r="E67" s="364">
        <v>4.986072423398326</v>
      </c>
      <c r="F67" s="365">
        <v>4.875361575242437</v>
      </c>
      <c r="G67" s="366">
        <v>0</v>
      </c>
      <c r="H67" s="364">
        <v>6.36202772225316</v>
      </c>
      <c r="I67" s="365">
        <v>5.938508273065807</v>
      </c>
      <c r="J67" s="365">
        <v>0</v>
      </c>
    </row>
    <row r="68" spans="1:10" ht="16.5">
      <c r="A68" s="351" t="s">
        <v>71</v>
      </c>
      <c r="B68" s="592">
        <v>-0.5215123859191664</v>
      </c>
      <c r="C68" s="593">
        <v>4.5870513911011415</v>
      </c>
      <c r="D68" s="583">
        <v>-5.734468226435524</v>
      </c>
      <c r="E68" s="592">
        <v>5.1643192488263026</v>
      </c>
      <c r="F68" s="593">
        <v>10.730828068739967</v>
      </c>
      <c r="G68" s="583">
        <v>0.169781405352893</v>
      </c>
      <c r="H68" s="592">
        <v>-7.624633431085044</v>
      </c>
      <c r="I68" s="593">
        <v>-3.036898885826048</v>
      </c>
      <c r="J68" s="593">
        <v>-13.15005124636069</v>
      </c>
    </row>
    <row r="69" spans="1:10" ht="16.5">
      <c r="A69" s="353" t="s">
        <v>70</v>
      </c>
      <c r="B69" s="592">
        <v>7.2727272727272805</v>
      </c>
      <c r="C69" s="593">
        <v>4.532109008926668</v>
      </c>
      <c r="D69" s="583">
        <v>1.6513310515888548</v>
      </c>
      <c r="E69" s="592">
        <v>0</v>
      </c>
      <c r="F69" s="593">
        <v>-2.371197937249107</v>
      </c>
      <c r="G69" s="583">
        <v>-4.749270366459456</v>
      </c>
      <c r="H69" s="592">
        <v>17.142857142857153</v>
      </c>
      <c r="I69" s="593">
        <v>13.917763308748945</v>
      </c>
      <c r="J69" s="593">
        <v>10.135975819478958</v>
      </c>
    </row>
    <row r="70" spans="1:10" ht="16.5">
      <c r="A70" s="353" t="s">
        <v>69</v>
      </c>
      <c r="B70" s="592">
        <v>2.797202797202786</v>
      </c>
      <c r="C70" s="593">
        <v>5.369595340072834</v>
      </c>
      <c r="D70" s="583">
        <v>-2.589663168444261</v>
      </c>
      <c r="E70" s="592">
        <v>8.333333333333329</v>
      </c>
      <c r="F70" s="593">
        <v>11.167845943348425</v>
      </c>
      <c r="G70" s="583">
        <v>3.188290482803808</v>
      </c>
      <c r="H70" s="592">
        <v>-2.816901408450704</v>
      </c>
      <c r="I70" s="593">
        <v>-0.506867969003892</v>
      </c>
      <c r="J70" s="593">
        <v>-8.629892926062212</v>
      </c>
    </row>
    <row r="71" spans="1:10" ht="16.5">
      <c r="A71" s="351" t="s">
        <v>68</v>
      </c>
      <c r="B71" s="592">
        <v>-13.725490196078425</v>
      </c>
      <c r="C71" s="593">
        <v>-10.22903634564669</v>
      </c>
      <c r="D71" s="583">
        <v>-18.246520024465426</v>
      </c>
      <c r="E71" s="592">
        <v>-6.837606837606842</v>
      </c>
      <c r="F71" s="593">
        <v>-3.1697869427323297</v>
      </c>
      <c r="G71" s="583">
        <v>-11.262140755339402</v>
      </c>
      <c r="H71" s="592">
        <v>-22.98850574712644</v>
      </c>
      <c r="I71" s="593">
        <v>-19.77010124905729</v>
      </c>
      <c r="J71" s="593">
        <v>-27.594935969267</v>
      </c>
    </row>
    <row r="72" spans="1:10" ht="16.5">
      <c r="A72" s="351" t="s">
        <v>67</v>
      </c>
      <c r="B72" s="592">
        <v>-4.502814258911826</v>
      </c>
      <c r="C72" s="593">
        <v>-1.4675070304679423</v>
      </c>
      <c r="D72" s="583">
        <v>-9.507138542219408</v>
      </c>
      <c r="E72" s="592">
        <v>-5.774278215223092</v>
      </c>
      <c r="F72" s="593">
        <v>-2.843289199237418</v>
      </c>
      <c r="G72" s="583">
        <v>-10.249312487346245</v>
      </c>
      <c r="H72" s="592">
        <v>-1.3157894736842195</v>
      </c>
      <c r="I72" s="593">
        <v>1.8930369493098027</v>
      </c>
      <c r="J72" s="593">
        <v>-7.218569769222796</v>
      </c>
    </row>
    <row r="73" spans="1:10" ht="16.5">
      <c r="A73" s="351" t="s">
        <v>66</v>
      </c>
      <c r="B73" s="592">
        <v>-1.731601731601728</v>
      </c>
      <c r="C73" s="593">
        <v>-1.679814967154769</v>
      </c>
      <c r="D73" s="583">
        <v>-6.881145443942444</v>
      </c>
      <c r="E73" s="592">
        <v>1.626016260162615</v>
      </c>
      <c r="F73" s="593">
        <v>1.6508147452884145</v>
      </c>
      <c r="G73" s="583">
        <v>-3.2004780170142766</v>
      </c>
      <c r="H73" s="592">
        <v>-9.950248756218912</v>
      </c>
      <c r="I73" s="593">
        <v>-9.874986747257239</v>
      </c>
      <c r="J73" s="593">
        <v>-15.336560256233128</v>
      </c>
    </row>
    <row r="74" spans="1:10" ht="16.5">
      <c r="A74" s="351" t="s">
        <v>65</v>
      </c>
      <c r="B74" s="592">
        <v>-2.6345933562428456</v>
      </c>
      <c r="C74" s="593">
        <v>0.22285506879771333</v>
      </c>
      <c r="D74" s="583">
        <v>-7.736817740345302</v>
      </c>
      <c r="E74" s="592">
        <v>-5.177993527508093</v>
      </c>
      <c r="F74" s="593">
        <v>-2.828271500659156</v>
      </c>
      <c r="G74" s="583">
        <v>-9.681346978629364</v>
      </c>
      <c r="H74" s="592">
        <v>3.5294117647058982</v>
      </c>
      <c r="I74" s="593">
        <v>7.062763913060792</v>
      </c>
      <c r="J74" s="593">
        <v>-2.663183485511567</v>
      </c>
    </row>
    <row r="75" spans="1:10" ht="16.5">
      <c r="A75" s="351" t="s">
        <v>64</v>
      </c>
      <c r="B75" s="592">
        <v>-1.6480282519128906</v>
      </c>
      <c r="C75" s="593">
        <v>0.16836599033966593</v>
      </c>
      <c r="D75" s="583">
        <v>-6.801951450569803</v>
      </c>
      <c r="E75" s="592">
        <v>-1.17647058823529</v>
      </c>
      <c r="F75" s="593">
        <v>0.6073187247209262</v>
      </c>
      <c r="G75" s="583">
        <v>-5.869867184511804</v>
      </c>
      <c r="H75" s="592">
        <v>-2.7504911591355636</v>
      </c>
      <c r="I75" s="593">
        <v>-0.9144300476360456</v>
      </c>
      <c r="J75" s="593">
        <v>-8.567455021915293</v>
      </c>
    </row>
    <row r="76" spans="1:10" ht="16.5">
      <c r="A76" s="351" t="s">
        <v>63</v>
      </c>
      <c r="B76" s="592">
        <v>8.3984375</v>
      </c>
      <c r="C76" s="593">
        <v>5.3519008527550795</v>
      </c>
      <c r="D76" s="583">
        <v>2.7180509048347403</v>
      </c>
      <c r="E76" s="592">
        <v>7.9660116834838135</v>
      </c>
      <c r="F76" s="593">
        <v>4.95981096754177</v>
      </c>
      <c r="G76" s="583">
        <v>2.8384138904935696</v>
      </c>
      <c r="H76" s="592">
        <v>9.601181683899568</v>
      </c>
      <c r="I76" s="593">
        <v>6.492905550166796</v>
      </c>
      <c r="J76" s="593">
        <v>3.0454044861794074</v>
      </c>
    </row>
    <row r="77" spans="1:10" ht="16.5">
      <c r="A77" s="351" t="s">
        <v>62</v>
      </c>
      <c r="B77" s="592">
        <v>0.5475880052151325</v>
      </c>
      <c r="C77" s="593">
        <v>1.7323863233041976</v>
      </c>
      <c r="D77" s="583">
        <v>-4.721391738174404</v>
      </c>
      <c r="E77" s="592">
        <v>0.0351864883884474</v>
      </c>
      <c r="F77" s="593">
        <v>1.493368965790225</v>
      </c>
      <c r="G77" s="583">
        <v>-4.71575497548524</v>
      </c>
      <c r="H77" s="592">
        <v>2.014098690835837</v>
      </c>
      <c r="I77" s="593">
        <v>2.937184680908757</v>
      </c>
      <c r="J77" s="593">
        <v>-4.087858351802495</v>
      </c>
    </row>
    <row r="78" spans="1:10" ht="16.5">
      <c r="A78" s="351" t="s">
        <v>61</v>
      </c>
      <c r="B78" s="592">
        <v>0.8165305782369643</v>
      </c>
      <c r="C78" s="593">
        <v>1.6296154671239265</v>
      </c>
      <c r="D78" s="583">
        <v>-4.466542521097466</v>
      </c>
      <c r="E78" s="592">
        <v>1.75</v>
      </c>
      <c r="F78" s="593">
        <v>2.7142432188692993</v>
      </c>
      <c r="G78" s="583">
        <v>-3.082382593976959</v>
      </c>
      <c r="H78" s="592">
        <v>-1.748906933166765</v>
      </c>
      <c r="I78" s="593">
        <v>-1.0942024215806754</v>
      </c>
      <c r="J78" s="593">
        <v>-7.625780391433551</v>
      </c>
    </row>
    <row r="79" spans="1:10" ht="16.5">
      <c r="A79" s="351" t="s">
        <v>60</v>
      </c>
      <c r="B79" s="592">
        <v>2.0830839219442083</v>
      </c>
      <c r="C79" s="593">
        <v>1.1543634565753536</v>
      </c>
      <c r="D79" s="583">
        <v>-3.2663601760447705</v>
      </c>
      <c r="E79" s="592">
        <v>1.7085427135678373</v>
      </c>
      <c r="F79" s="593">
        <v>0.8389061942324645</v>
      </c>
      <c r="G79" s="583">
        <v>-3.121870962576338</v>
      </c>
      <c r="H79" s="592">
        <v>3.021401594628628</v>
      </c>
      <c r="I79" s="593">
        <v>2.0286794272962823</v>
      </c>
      <c r="J79" s="593">
        <v>-3.1408071087484046</v>
      </c>
    </row>
    <row r="80" spans="1:10" ht="16.5">
      <c r="A80" s="351" t="s">
        <v>59</v>
      </c>
      <c r="B80" s="592">
        <v>3.7190900098911897</v>
      </c>
      <c r="C80" s="593">
        <v>1.35061995433648</v>
      </c>
      <c r="D80" s="583">
        <v>-1.7160854624064967</v>
      </c>
      <c r="E80" s="592">
        <v>2.0992907801418426</v>
      </c>
      <c r="F80" s="593">
        <v>-0.18733309514823304</v>
      </c>
      <c r="G80" s="583">
        <v>-2.7496805783307394</v>
      </c>
      <c r="H80" s="592">
        <v>7.450980392156865</v>
      </c>
      <c r="I80" s="593">
        <v>4.951689839000835</v>
      </c>
      <c r="J80" s="593">
        <v>1.023817140037238</v>
      </c>
    </row>
    <row r="81" spans="1:10" ht="16.5">
      <c r="A81" s="351" t="s">
        <v>58</v>
      </c>
      <c r="B81" s="592">
        <v>6.561835954101156</v>
      </c>
      <c r="C81" s="593">
        <v>0.40329815997553453</v>
      </c>
      <c r="D81" s="583">
        <v>0.9776925049108627</v>
      </c>
      <c r="E81" s="592">
        <v>6.469173313077619</v>
      </c>
      <c r="F81" s="593">
        <v>0.4614535345054378</v>
      </c>
      <c r="G81" s="583">
        <v>1.412664418482251</v>
      </c>
      <c r="H81" s="592">
        <v>6.751163993792034</v>
      </c>
      <c r="I81" s="593">
        <v>0.4439911915772541</v>
      </c>
      <c r="J81" s="593">
        <v>0.36586014752415963</v>
      </c>
    </row>
    <row r="82" spans="1:10" ht="16.5">
      <c r="A82" s="351" t="s">
        <v>57</v>
      </c>
      <c r="B82" s="592">
        <v>9.125217727888526</v>
      </c>
      <c r="C82" s="593">
        <v>1.3327646608624661</v>
      </c>
      <c r="D82" s="583">
        <v>3.406745778942067</v>
      </c>
      <c r="E82" s="592">
        <v>9.742033383915015</v>
      </c>
      <c r="F82" s="593">
        <v>1.8798701019471054</v>
      </c>
      <c r="G82" s="583">
        <v>4.530087516135509</v>
      </c>
      <c r="H82" s="592">
        <v>8.039529914529922</v>
      </c>
      <c r="I82" s="593">
        <v>0.34738430574697077</v>
      </c>
      <c r="J82" s="593">
        <v>1.5771626663976974</v>
      </c>
    </row>
    <row r="83" spans="1:10" ht="16.5">
      <c r="A83" s="351" t="s">
        <v>56</v>
      </c>
      <c r="B83" s="592">
        <v>2.018674381904262</v>
      </c>
      <c r="C83" s="593">
        <v>0.8682734291931382</v>
      </c>
      <c r="D83" s="583">
        <v>-3.327394472618309</v>
      </c>
      <c r="E83" s="592">
        <v>3.1318681318681456</v>
      </c>
      <c r="F83" s="593">
        <v>1.718717804216908</v>
      </c>
      <c r="G83" s="583">
        <v>-1.7661431169370871</v>
      </c>
      <c r="H83" s="592">
        <v>0.36018336607727974</v>
      </c>
      <c r="I83" s="593">
        <v>-0.5615348168373231</v>
      </c>
      <c r="J83" s="593">
        <v>-5.642844995478029</v>
      </c>
    </row>
    <row r="84" spans="1:10" ht="16.5">
      <c r="A84" s="351" t="s">
        <v>55</v>
      </c>
      <c r="B84" s="592">
        <v>4.776150737416685</v>
      </c>
      <c r="C84" s="593">
        <v>1.7608747674018588</v>
      </c>
      <c r="D84" s="583">
        <v>-0.7144177225698343</v>
      </c>
      <c r="E84" s="592">
        <v>3.733209819360809</v>
      </c>
      <c r="F84" s="593">
        <v>1.588348976907497</v>
      </c>
      <c r="G84" s="583">
        <v>-1.1933607749471662</v>
      </c>
      <c r="H84" s="592">
        <v>6.13950108985226</v>
      </c>
      <c r="I84" s="593">
        <v>2.399214469509701</v>
      </c>
      <c r="J84" s="593">
        <v>-0.20921623429913438</v>
      </c>
    </row>
    <row r="85" spans="1:10" ht="16.5">
      <c r="A85" s="351" t="s">
        <v>54</v>
      </c>
      <c r="B85" s="592">
        <v>1.4419551934826984</v>
      </c>
      <c r="C85" s="593">
        <v>0.9276499296052947</v>
      </c>
      <c r="D85" s="583">
        <v>-3.873891934176328</v>
      </c>
      <c r="E85" s="592">
        <v>-0.880095754418079</v>
      </c>
      <c r="F85" s="593">
        <v>2.078366696903913</v>
      </c>
      <c r="G85" s="583">
        <v>-5.587567988909086</v>
      </c>
      <c r="H85" s="592">
        <v>4.629361167488156</v>
      </c>
      <c r="I85" s="593">
        <v>0.8545382993258954</v>
      </c>
      <c r="J85" s="593">
        <v>-1.6290273828326747</v>
      </c>
    </row>
    <row r="86" spans="1:10" ht="16.5">
      <c r="A86" s="362" t="s">
        <v>53</v>
      </c>
      <c r="B86" s="594">
        <v>12.041675548923479</v>
      </c>
      <c r="C86" s="587">
        <v>4.869416380581157</v>
      </c>
      <c r="D86" s="588">
        <v>6.170372909748892</v>
      </c>
      <c r="E86" s="594">
        <v>13.009314669303222</v>
      </c>
      <c r="F86" s="587">
        <v>6.160313906674887</v>
      </c>
      <c r="G86" s="588">
        <v>7.642196781867597</v>
      </c>
      <c r="H86" s="594">
        <v>11.026159139315169</v>
      </c>
      <c r="I86" s="587">
        <v>3.5689741290857455</v>
      </c>
      <c r="J86" s="587">
        <v>4.385147139743566</v>
      </c>
    </row>
    <row r="87" ht="15.75">
      <c r="A87" s="580"/>
    </row>
    <row r="88" ht="15.75">
      <c r="A88" s="580"/>
    </row>
    <row r="89" ht="15.75">
      <c r="A89" s="580"/>
    </row>
    <row r="90" ht="15.75">
      <c r="A90" s="580"/>
    </row>
    <row r="91" ht="15.75">
      <c r="A91" s="580"/>
    </row>
    <row r="92" ht="15.75">
      <c r="A92" s="580"/>
    </row>
    <row r="93" ht="15.75">
      <c r="A93" s="580"/>
    </row>
    <row r="94" ht="15.75">
      <c r="A94" s="580"/>
    </row>
    <row r="95" ht="15.75">
      <c r="A95" s="580"/>
    </row>
    <row r="96" ht="15.75">
      <c r="A96" s="580"/>
    </row>
    <row r="97" ht="15.75">
      <c r="A97" s="580"/>
    </row>
    <row r="98" ht="15.75">
      <c r="A98" s="580"/>
    </row>
    <row r="99" ht="15.75">
      <c r="A99" s="580"/>
    </row>
    <row r="100" ht="15.75">
      <c r="A100" s="580"/>
    </row>
    <row r="101" ht="15.75">
      <c r="A101" s="580"/>
    </row>
    <row r="102" ht="15.75">
      <c r="A102" s="580"/>
    </row>
    <row r="103" ht="15.75">
      <c r="A103" s="580"/>
    </row>
    <row r="104" ht="15.75">
      <c r="A104" s="580"/>
    </row>
    <row r="105" ht="15.75">
      <c r="A105" s="580"/>
    </row>
    <row r="106" ht="15.75">
      <c r="A106" s="580"/>
    </row>
    <row r="107" ht="15.75">
      <c r="A107" s="580"/>
    </row>
    <row r="108" ht="15.75">
      <c r="A108" s="580"/>
    </row>
    <row r="109" ht="15.75">
      <c r="A109" s="580"/>
    </row>
    <row r="110" ht="15.75">
      <c r="A110" s="580"/>
    </row>
    <row r="111" ht="15.75">
      <c r="A111" s="580"/>
    </row>
    <row r="112" ht="15.75">
      <c r="A112" s="580"/>
    </row>
    <row r="113" ht="15.75">
      <c r="A113" s="580"/>
    </row>
    <row r="114" ht="15.75">
      <c r="A114" s="580"/>
    </row>
    <row r="115" ht="15.75">
      <c r="A115" s="580"/>
    </row>
    <row r="116" ht="15.75">
      <c r="A116" s="580"/>
    </row>
    <row r="117" ht="15.75">
      <c r="A117" s="580"/>
    </row>
    <row r="118" ht="15.75">
      <c r="A118" s="580"/>
    </row>
    <row r="119" ht="15.75">
      <c r="A119" s="580"/>
    </row>
    <row r="120" ht="15.75">
      <c r="A120" s="580"/>
    </row>
    <row r="121" ht="15.75">
      <c r="A121" s="580"/>
    </row>
    <row r="122" ht="15.75">
      <c r="A122" s="580"/>
    </row>
    <row r="123" ht="15.75">
      <c r="A123" s="580"/>
    </row>
    <row r="124" ht="15.75">
      <c r="A124" s="580"/>
    </row>
    <row r="125" ht="15.75">
      <c r="A125" s="580"/>
    </row>
    <row r="126" ht="15.75">
      <c r="A126" s="580"/>
    </row>
    <row r="127" ht="15.75">
      <c r="A127" s="580"/>
    </row>
    <row r="128" ht="15.75">
      <c r="A128" s="580"/>
    </row>
    <row r="129" ht="15.75">
      <c r="A129" s="580"/>
    </row>
    <row r="130" ht="15.75">
      <c r="A130" s="580"/>
    </row>
    <row r="131" ht="15.75">
      <c r="A131" s="580"/>
    </row>
    <row r="132" ht="15.75">
      <c r="A132" s="580"/>
    </row>
    <row r="133" ht="15.75">
      <c r="A133" s="580"/>
    </row>
    <row r="134" ht="15.75">
      <c r="A134" s="580"/>
    </row>
    <row r="135" ht="15.75">
      <c r="A135" s="580"/>
    </row>
    <row r="136" ht="15.75">
      <c r="A136" s="580"/>
    </row>
    <row r="137" ht="15.75">
      <c r="A137" s="580"/>
    </row>
    <row r="138" ht="15.75">
      <c r="A138" s="580"/>
    </row>
    <row r="139" ht="15.75">
      <c r="A139" s="580"/>
    </row>
    <row r="140" ht="15.75">
      <c r="A140" s="580"/>
    </row>
    <row r="141" ht="15.75">
      <c r="A141" s="580"/>
    </row>
    <row r="142" ht="15.75">
      <c r="A142" s="580"/>
    </row>
    <row r="143" ht="15.75">
      <c r="A143" s="580"/>
    </row>
    <row r="144" ht="15.75">
      <c r="A144" s="580"/>
    </row>
    <row r="145" ht="15.75">
      <c r="A145" s="580"/>
    </row>
    <row r="146" ht="15.75">
      <c r="A146" s="580"/>
    </row>
    <row r="147" ht="15.75">
      <c r="A147" s="580"/>
    </row>
    <row r="148" ht="15.75">
      <c r="A148" s="580"/>
    </row>
    <row r="149" ht="15.75">
      <c r="A149" s="580"/>
    </row>
    <row r="150" ht="15.75">
      <c r="A150" s="580"/>
    </row>
    <row r="151" ht="15.75">
      <c r="A151" s="580"/>
    </row>
    <row r="152" ht="15.75">
      <c r="A152" s="580"/>
    </row>
    <row r="153" ht="15.75">
      <c r="A153" s="580"/>
    </row>
    <row r="154" ht="15.75">
      <c r="A154" s="580"/>
    </row>
    <row r="155" ht="15.75">
      <c r="A155" s="580"/>
    </row>
    <row r="156" ht="15.75">
      <c r="A156" s="580"/>
    </row>
    <row r="157" ht="15.75">
      <c r="A157" s="580"/>
    </row>
    <row r="158" ht="15.75">
      <c r="A158" s="580"/>
    </row>
    <row r="159" ht="15.75">
      <c r="A159" s="580"/>
    </row>
    <row r="160" ht="15.75">
      <c r="A160" s="580"/>
    </row>
    <row r="161" ht="15.75">
      <c r="A161" s="580"/>
    </row>
    <row r="162" ht="15.75">
      <c r="A162" s="580"/>
    </row>
    <row r="163" ht="15.75">
      <c r="A163" s="580"/>
    </row>
    <row r="164" ht="15.75">
      <c r="A164" s="580"/>
    </row>
    <row r="165" ht="15.75">
      <c r="A165" s="580"/>
    </row>
    <row r="166" ht="15.75">
      <c r="A166" s="580"/>
    </row>
    <row r="167" ht="15.75">
      <c r="A167" s="580"/>
    </row>
    <row r="168" ht="15.75">
      <c r="A168" s="580"/>
    </row>
    <row r="169" ht="15.75">
      <c r="A169" s="580"/>
    </row>
    <row r="170" ht="15.75">
      <c r="A170" s="580"/>
    </row>
    <row r="171" ht="15.75">
      <c r="A171" s="580"/>
    </row>
    <row r="172" ht="15.75">
      <c r="A172" s="580"/>
    </row>
    <row r="173" ht="15.75">
      <c r="A173" s="580"/>
    </row>
    <row r="174" ht="15.75">
      <c r="A174" s="580"/>
    </row>
    <row r="175" ht="15.75">
      <c r="A175" s="580"/>
    </row>
    <row r="176" ht="15.75">
      <c r="A176" s="580"/>
    </row>
    <row r="177" ht="15.75">
      <c r="A177" s="580"/>
    </row>
    <row r="178" ht="15.75">
      <c r="A178" s="580"/>
    </row>
    <row r="179" ht="15.75">
      <c r="A179" s="580"/>
    </row>
    <row r="180" ht="15.75">
      <c r="A180" s="580"/>
    </row>
    <row r="181" ht="15.75">
      <c r="A181" s="580"/>
    </row>
    <row r="182" ht="15.75">
      <c r="A182" s="580"/>
    </row>
    <row r="183" ht="15.75">
      <c r="A183" s="580"/>
    </row>
    <row r="184" ht="15.75">
      <c r="A184" s="580"/>
    </row>
    <row r="185" ht="15.75">
      <c r="A185" s="580"/>
    </row>
    <row r="186" ht="15.75">
      <c r="A186" s="580"/>
    </row>
    <row r="187" ht="15.75">
      <c r="A187" s="580"/>
    </row>
    <row r="188" ht="15.75">
      <c r="A188" s="580"/>
    </row>
    <row r="189" ht="15.75">
      <c r="A189" s="580"/>
    </row>
    <row r="190" ht="15.75">
      <c r="A190" s="580"/>
    </row>
    <row r="191" ht="15.75">
      <c r="A191" s="580"/>
    </row>
    <row r="192" ht="15.75">
      <c r="A192" s="580"/>
    </row>
    <row r="193" ht="15.75">
      <c r="A193" s="580"/>
    </row>
    <row r="194" ht="15.75">
      <c r="A194" s="580"/>
    </row>
    <row r="195" ht="15.75">
      <c r="A195" s="580"/>
    </row>
    <row r="196" ht="15.75">
      <c r="A196" s="580"/>
    </row>
    <row r="197" ht="15.75">
      <c r="A197" s="580"/>
    </row>
    <row r="198" ht="15.75">
      <c r="A198" s="580"/>
    </row>
    <row r="199" ht="15.75">
      <c r="A199" s="580"/>
    </row>
    <row r="200" ht="15.75">
      <c r="A200" s="580"/>
    </row>
    <row r="201" ht="15.75">
      <c r="A201" s="580"/>
    </row>
    <row r="202" ht="15.75">
      <c r="A202" s="580"/>
    </row>
    <row r="203" ht="15.75">
      <c r="A203" s="580"/>
    </row>
    <row r="204" ht="15.75">
      <c r="A204" s="580"/>
    </row>
    <row r="205" ht="15.75">
      <c r="A205" s="580"/>
    </row>
    <row r="206" ht="15.75">
      <c r="A206" s="580"/>
    </row>
    <row r="207" ht="15.75">
      <c r="A207" s="580"/>
    </row>
    <row r="208" ht="15.75">
      <c r="A208" s="580"/>
    </row>
    <row r="209" ht="15.75">
      <c r="A209" s="580"/>
    </row>
    <row r="210" ht="15.75">
      <c r="A210" s="580"/>
    </row>
    <row r="211" ht="15.75">
      <c r="A211" s="580"/>
    </row>
    <row r="212" ht="15.75">
      <c r="A212" s="580"/>
    </row>
    <row r="213" ht="15.75">
      <c r="A213" s="580"/>
    </row>
    <row r="214" ht="15.75">
      <c r="A214" s="580"/>
    </row>
    <row r="215" ht="15.75">
      <c r="A215" s="580"/>
    </row>
    <row r="216" ht="15.75">
      <c r="A216" s="580"/>
    </row>
    <row r="217" ht="15.75">
      <c r="A217" s="580"/>
    </row>
    <row r="218" ht="15.75">
      <c r="A218" s="580"/>
    </row>
    <row r="219" ht="15.75">
      <c r="A219" s="580"/>
    </row>
    <row r="220" ht="15.75">
      <c r="A220" s="580"/>
    </row>
    <row r="221" ht="15.75">
      <c r="A221" s="580"/>
    </row>
    <row r="222" ht="15.75">
      <c r="A222" s="580"/>
    </row>
    <row r="223" ht="15.75">
      <c r="A223" s="580"/>
    </row>
    <row r="224" ht="15.75">
      <c r="A224" s="580"/>
    </row>
    <row r="225" ht="15.75">
      <c r="A225" s="580"/>
    </row>
    <row r="226" ht="15.75">
      <c r="A226" s="580"/>
    </row>
    <row r="227" ht="15.75">
      <c r="A227" s="580"/>
    </row>
    <row r="228" ht="15.75">
      <c r="A228" s="580"/>
    </row>
    <row r="229" ht="15.75">
      <c r="A229" s="580"/>
    </row>
    <row r="230" ht="15.75">
      <c r="A230" s="580"/>
    </row>
    <row r="231" ht="15.75">
      <c r="A231" s="580"/>
    </row>
    <row r="232" ht="15.75">
      <c r="A232" s="580"/>
    </row>
    <row r="233" ht="15.75">
      <c r="A233" s="580"/>
    </row>
    <row r="234" ht="15.75">
      <c r="A234" s="580"/>
    </row>
    <row r="235" ht="15.75">
      <c r="A235" s="580"/>
    </row>
    <row r="236" ht="15.75">
      <c r="A236" s="580"/>
    </row>
    <row r="237" ht="15.75">
      <c r="A237" s="580"/>
    </row>
    <row r="238" ht="15.75">
      <c r="A238" s="580"/>
    </row>
    <row r="239" ht="15.75">
      <c r="A239" s="580"/>
    </row>
    <row r="240" ht="15.75">
      <c r="A240" s="580"/>
    </row>
    <row r="241" ht="15.75">
      <c r="A241" s="580"/>
    </row>
    <row r="242" ht="15.75">
      <c r="A242" s="580"/>
    </row>
    <row r="243" ht="15.75">
      <c r="A243" s="580"/>
    </row>
    <row r="244" ht="15.75">
      <c r="A244" s="580"/>
    </row>
    <row r="245" ht="15.75">
      <c r="A245" s="580"/>
    </row>
    <row r="246" ht="15.75">
      <c r="A246" s="580"/>
    </row>
    <row r="247" ht="15.75">
      <c r="A247" s="580"/>
    </row>
    <row r="248" ht="15.75">
      <c r="A248" s="580"/>
    </row>
    <row r="249" ht="15.75">
      <c r="A249" s="580"/>
    </row>
    <row r="250" ht="15.75">
      <c r="A250" s="580"/>
    </row>
    <row r="251" ht="15.75">
      <c r="A251" s="580"/>
    </row>
    <row r="252" ht="15.75">
      <c r="A252" s="580"/>
    </row>
    <row r="253" ht="15.75">
      <c r="A253" s="580"/>
    </row>
    <row r="254" ht="15.75">
      <c r="A254" s="580"/>
    </row>
    <row r="255" ht="15.75">
      <c r="A255" s="580"/>
    </row>
    <row r="256" ht="15.75">
      <c r="A256" s="580"/>
    </row>
    <row r="257" ht="15.75">
      <c r="A257" s="580"/>
    </row>
    <row r="258" ht="15.75">
      <c r="A258" s="580"/>
    </row>
    <row r="259" ht="15.75">
      <c r="A259" s="580"/>
    </row>
    <row r="260" ht="15.75">
      <c r="A260" s="580"/>
    </row>
    <row r="261" ht="15.75">
      <c r="A261" s="580"/>
    </row>
    <row r="262" ht="15.75">
      <c r="A262" s="580"/>
    </row>
    <row r="263" ht="15.75">
      <c r="A263" s="580"/>
    </row>
    <row r="264" ht="15.75">
      <c r="A264" s="580"/>
    </row>
    <row r="265" ht="15.75">
      <c r="A265" s="580"/>
    </row>
    <row r="266" ht="15.75">
      <c r="A266" s="580"/>
    </row>
    <row r="267" ht="15.75">
      <c r="A267" s="580"/>
    </row>
    <row r="268" ht="15.75">
      <c r="A268" s="580"/>
    </row>
    <row r="269" ht="15.75">
      <c r="A269" s="580"/>
    </row>
    <row r="270" ht="15.75">
      <c r="A270" s="580"/>
    </row>
    <row r="271" ht="15.75">
      <c r="A271" s="580"/>
    </row>
    <row r="272" ht="15.75">
      <c r="A272" s="580"/>
    </row>
    <row r="273" ht="15.75">
      <c r="A273" s="580"/>
    </row>
    <row r="274" ht="15.75">
      <c r="A274" s="580"/>
    </row>
    <row r="275" ht="15.75">
      <c r="A275" s="580"/>
    </row>
    <row r="276" ht="15.75">
      <c r="A276" s="580"/>
    </row>
    <row r="277" ht="15.75">
      <c r="A277" s="580"/>
    </row>
    <row r="278" ht="15.75">
      <c r="A278" s="580"/>
    </row>
    <row r="279" ht="15.75">
      <c r="A279" s="580"/>
    </row>
    <row r="280" ht="15.75">
      <c r="A280" s="580"/>
    </row>
    <row r="281" ht="15.75">
      <c r="A281" s="580"/>
    </row>
    <row r="282" ht="15.75">
      <c r="A282" s="580"/>
    </row>
    <row r="283" ht="15.75">
      <c r="A283" s="580"/>
    </row>
    <row r="284" ht="15.75">
      <c r="A284" s="580"/>
    </row>
    <row r="285" ht="15.75">
      <c r="A285" s="580"/>
    </row>
    <row r="286" ht="15.75">
      <c r="A286" s="580"/>
    </row>
    <row r="287" ht="15.75">
      <c r="A287" s="580"/>
    </row>
    <row r="288" ht="15.75">
      <c r="A288" s="580"/>
    </row>
    <row r="289" ht="15.75">
      <c r="A289" s="580"/>
    </row>
    <row r="290" ht="15.75">
      <c r="A290" s="580"/>
    </row>
    <row r="291" ht="15.75">
      <c r="A291" s="580"/>
    </row>
    <row r="292" ht="15.75">
      <c r="A292" s="580"/>
    </row>
    <row r="293" ht="15.75">
      <c r="A293" s="580"/>
    </row>
    <row r="294" ht="15.75">
      <c r="A294" s="580"/>
    </row>
    <row r="295" ht="15.75">
      <c r="A295" s="580"/>
    </row>
    <row r="296" ht="15.75">
      <c r="A296" s="580"/>
    </row>
    <row r="297" ht="15.75">
      <c r="A297" s="580"/>
    </row>
    <row r="298" ht="15.75">
      <c r="A298" s="580"/>
    </row>
    <row r="299" ht="15.75">
      <c r="A299" s="580"/>
    </row>
    <row r="300" ht="15.75">
      <c r="A300" s="580"/>
    </row>
    <row r="301" ht="15.75">
      <c r="A301" s="580"/>
    </row>
    <row r="302" ht="15.75">
      <c r="A302" s="580"/>
    </row>
    <row r="303" ht="15.75">
      <c r="A303" s="580"/>
    </row>
    <row r="304" ht="15.75">
      <c r="A304" s="580"/>
    </row>
    <row r="305" ht="15.75">
      <c r="A305" s="580"/>
    </row>
    <row r="306" ht="15.75">
      <c r="A306" s="580"/>
    </row>
    <row r="307" ht="15.75">
      <c r="A307" s="580"/>
    </row>
    <row r="308" ht="15.75">
      <c r="A308" s="580"/>
    </row>
    <row r="309" ht="15.75">
      <c r="A309" s="580"/>
    </row>
    <row r="310" ht="15.75">
      <c r="A310" s="580"/>
    </row>
    <row r="311" ht="15.75">
      <c r="A311" s="580"/>
    </row>
    <row r="312" ht="15.75">
      <c r="A312" s="580"/>
    </row>
    <row r="313" ht="15.75">
      <c r="A313" s="580"/>
    </row>
    <row r="314" ht="15.75">
      <c r="A314" s="580"/>
    </row>
  </sheetData>
  <sheetProtection/>
  <mergeCells count="14">
    <mergeCell ref="J6:J7"/>
    <mergeCell ref="A60:J60"/>
    <mergeCell ref="A62:J62"/>
    <mergeCell ref="A1:J1"/>
    <mergeCell ref="A30:J30"/>
    <mergeCell ref="C6:C7"/>
    <mergeCell ref="D6:D7"/>
    <mergeCell ref="B6:B7"/>
    <mergeCell ref="E6:E7"/>
    <mergeCell ref="F6:F7"/>
    <mergeCell ref="G6:G7"/>
    <mergeCell ref="E3:F3"/>
    <mergeCell ref="H6:H7"/>
    <mergeCell ref="I6:I7"/>
  </mergeCells>
  <printOptions horizontalCentered="1"/>
  <pageMargins left="0.31496062992125984" right="0.31496062992125984" top="0.5511811023622047" bottom="0.35433070866141736" header="0.31496062992125984" footer="0.11811023622047245"/>
  <pageSetup fitToHeight="3" horizontalDpi="600" verticalDpi="600" orientation="landscape" paperSize="9" scale="80" r:id="rId1"/>
  <headerFooter alignWithMargins="0">
    <oddFooter>&amp;C&amp;P</oddFooter>
  </headerFooter>
  <rowBreaks count="2" manualBreakCount="2">
    <brk id="29" max="9" man="1"/>
    <brk id="58" max="9" man="1"/>
  </rowBreaks>
</worksheet>
</file>

<file path=xl/worksheets/sheet25.xml><?xml version="1.0" encoding="utf-8"?>
<worksheet xmlns="http://schemas.openxmlformats.org/spreadsheetml/2006/main" xmlns:r="http://schemas.openxmlformats.org/officeDocument/2006/relationships">
  <dimension ref="A1:AA80"/>
  <sheetViews>
    <sheetView tabSelected="1" view="pageBreakPreview" zoomScaleNormal="70" zoomScaleSheetLayoutView="100" zoomScalePageLayoutView="0" workbookViewId="0" topLeftCell="A1">
      <selection activeCell="T10" sqref="T10"/>
    </sheetView>
  </sheetViews>
  <sheetFormatPr defaultColWidth="9.00390625" defaultRowHeight="16.5"/>
  <cols>
    <col min="1" max="1" width="11.25390625" style="578" customWidth="1"/>
    <col min="2" max="13" width="11.25390625" style="575" customWidth="1"/>
    <col min="14" max="14" width="4.25390625" style="575" customWidth="1"/>
    <col min="15" max="27" width="11.25390625" style="575" customWidth="1"/>
    <col min="28" max="16384" width="9.00390625" style="575" customWidth="1"/>
  </cols>
  <sheetData>
    <row r="1" spans="1:27" s="807" customFormat="1" ht="22.5" customHeight="1">
      <c r="A1" s="1276" t="s">
        <v>1732</v>
      </c>
      <c r="B1" s="1276"/>
      <c r="C1" s="1276"/>
      <c r="D1" s="1276"/>
      <c r="E1" s="1276"/>
      <c r="F1" s="1276"/>
      <c r="G1" s="1276"/>
      <c r="H1" s="1276"/>
      <c r="I1" s="1276"/>
      <c r="J1" s="1276"/>
      <c r="K1" s="1276"/>
      <c r="L1" s="1276"/>
      <c r="M1" s="1276"/>
      <c r="O1" s="1276" t="s">
        <v>1733</v>
      </c>
      <c r="P1" s="1276"/>
      <c r="Q1" s="1276"/>
      <c r="R1" s="1276"/>
      <c r="S1" s="1276"/>
      <c r="T1" s="1276"/>
      <c r="U1" s="1276"/>
      <c r="V1" s="1276"/>
      <c r="W1" s="1276"/>
      <c r="X1" s="1276"/>
      <c r="Y1" s="1276"/>
      <c r="Z1" s="1276"/>
      <c r="AA1" s="1276"/>
    </row>
    <row r="2" spans="1:27" s="807" customFormat="1" ht="10.5" customHeight="1">
      <c r="A2" s="1276"/>
      <c r="B2" s="1276"/>
      <c r="C2" s="1276"/>
      <c r="D2" s="1276"/>
      <c r="E2" s="1276"/>
      <c r="F2" s="1276"/>
      <c r="G2" s="1276"/>
      <c r="H2" s="1276"/>
      <c r="I2" s="1276"/>
      <c r="J2" s="1276"/>
      <c r="K2" s="1276"/>
      <c r="L2" s="1276"/>
      <c r="M2" s="1276"/>
      <c r="O2" s="549"/>
      <c r="P2" s="806"/>
      <c r="Q2" s="551"/>
      <c r="R2" s="806"/>
      <c r="S2" s="806"/>
      <c r="T2" s="806"/>
      <c r="U2" s="806"/>
      <c r="V2" s="806"/>
      <c r="W2" s="806"/>
      <c r="X2" s="806"/>
      <c r="Y2" s="806"/>
      <c r="Z2" s="806"/>
      <c r="AA2" s="806"/>
    </row>
    <row r="3" spans="1:27" s="807" customFormat="1" ht="16.5">
      <c r="A3" s="553"/>
      <c r="B3" s="806"/>
      <c r="C3" s="806"/>
      <c r="D3" s="551"/>
      <c r="E3" s="806"/>
      <c r="F3" s="808"/>
      <c r="G3" s="809" t="s">
        <v>1227</v>
      </c>
      <c r="H3" s="806"/>
      <c r="I3" s="806"/>
      <c r="J3" s="806"/>
      <c r="K3" s="806"/>
      <c r="L3" s="806"/>
      <c r="M3" s="555" t="s">
        <v>105</v>
      </c>
      <c r="P3" s="806"/>
      <c r="Q3" s="806"/>
      <c r="R3" s="551"/>
      <c r="S3" s="806"/>
      <c r="T3" s="808"/>
      <c r="U3" s="809" t="s">
        <v>1227</v>
      </c>
      <c r="V3" s="806"/>
      <c r="W3" s="806"/>
      <c r="X3" s="806"/>
      <c r="Y3" s="806"/>
      <c r="Z3" s="806"/>
      <c r="AA3" s="555" t="s">
        <v>103</v>
      </c>
    </row>
    <row r="4" spans="1:27" s="807" customFormat="1" ht="10.5" customHeight="1">
      <c r="A4" s="806"/>
      <c r="B4" s="806"/>
      <c r="C4" s="806"/>
      <c r="D4" s="551"/>
      <c r="E4" s="806"/>
      <c r="F4" s="808"/>
      <c r="G4" s="806"/>
      <c r="H4" s="806"/>
      <c r="I4" s="806"/>
      <c r="J4" s="806"/>
      <c r="K4" s="806"/>
      <c r="L4" s="806"/>
      <c r="M4" s="810"/>
      <c r="O4" s="806"/>
      <c r="P4" s="806"/>
      <c r="Q4" s="806"/>
      <c r="R4" s="551"/>
      <c r="S4" s="806"/>
      <c r="T4" s="808"/>
      <c r="U4" s="806"/>
      <c r="V4" s="806"/>
      <c r="W4" s="806"/>
      <c r="X4" s="806"/>
      <c r="Y4" s="806"/>
      <c r="Z4" s="806"/>
      <c r="AA4" s="810"/>
    </row>
    <row r="5" spans="1:27" s="558" customFormat="1" ht="35.25" customHeight="1">
      <c r="A5" s="1277" t="s">
        <v>74</v>
      </c>
      <c r="B5" s="557" t="s">
        <v>1225</v>
      </c>
      <c r="C5" s="557" t="s">
        <v>502</v>
      </c>
      <c r="D5" s="557" t="s">
        <v>504</v>
      </c>
      <c r="E5" s="557" t="s">
        <v>506</v>
      </c>
      <c r="F5" s="557" t="s">
        <v>508</v>
      </c>
      <c r="G5" s="557" t="s">
        <v>510</v>
      </c>
      <c r="H5" s="557" t="s">
        <v>512</v>
      </c>
      <c r="I5" s="557" t="s">
        <v>514</v>
      </c>
      <c r="J5" s="557" t="s">
        <v>516</v>
      </c>
      <c r="K5" s="557" t="s">
        <v>518</v>
      </c>
      <c r="L5" s="557" t="s">
        <v>520</v>
      </c>
      <c r="M5" s="1279" t="s">
        <v>100</v>
      </c>
      <c r="O5" s="1277" t="s">
        <v>74</v>
      </c>
      <c r="P5" s="557" t="s">
        <v>500</v>
      </c>
      <c r="Q5" s="557" t="s">
        <v>502</v>
      </c>
      <c r="R5" s="557" t="s">
        <v>504</v>
      </c>
      <c r="S5" s="557" t="s">
        <v>506</v>
      </c>
      <c r="T5" s="557" t="s">
        <v>508</v>
      </c>
      <c r="U5" s="557" t="s">
        <v>510</v>
      </c>
      <c r="V5" s="557" t="s">
        <v>512</v>
      </c>
      <c r="W5" s="557" t="s">
        <v>514</v>
      </c>
      <c r="X5" s="557" t="s">
        <v>516</v>
      </c>
      <c r="Y5" s="557" t="s">
        <v>518</v>
      </c>
      <c r="Z5" s="557" t="s">
        <v>520</v>
      </c>
      <c r="AA5" s="1279" t="s">
        <v>100</v>
      </c>
    </row>
    <row r="6" spans="1:27" s="561" customFormat="1" ht="42" customHeight="1">
      <c r="A6" s="1278"/>
      <c r="B6" s="559" t="s">
        <v>1226</v>
      </c>
      <c r="C6" s="560" t="s">
        <v>503</v>
      </c>
      <c r="D6" s="560" t="s">
        <v>505</v>
      </c>
      <c r="E6" s="560" t="s">
        <v>507</v>
      </c>
      <c r="F6" s="560" t="s">
        <v>509</v>
      </c>
      <c r="G6" s="560" t="s">
        <v>511</v>
      </c>
      <c r="H6" s="560" t="s">
        <v>513</v>
      </c>
      <c r="I6" s="560" t="s">
        <v>515</v>
      </c>
      <c r="J6" s="560" t="s">
        <v>517</v>
      </c>
      <c r="K6" s="560" t="s">
        <v>519</v>
      </c>
      <c r="L6" s="560" t="s">
        <v>521</v>
      </c>
      <c r="M6" s="1280"/>
      <c r="O6" s="1278"/>
      <c r="P6" s="560" t="s">
        <v>501</v>
      </c>
      <c r="Q6" s="560" t="s">
        <v>503</v>
      </c>
      <c r="R6" s="560" t="s">
        <v>505</v>
      </c>
      <c r="S6" s="560" t="s">
        <v>507</v>
      </c>
      <c r="T6" s="560" t="s">
        <v>509</v>
      </c>
      <c r="U6" s="560" t="s">
        <v>511</v>
      </c>
      <c r="V6" s="560" t="s">
        <v>513</v>
      </c>
      <c r="W6" s="560" t="s">
        <v>515</v>
      </c>
      <c r="X6" s="560" t="s">
        <v>517</v>
      </c>
      <c r="Y6" s="560" t="s">
        <v>519</v>
      </c>
      <c r="Z6" s="560" t="s">
        <v>521</v>
      </c>
      <c r="AA6" s="1280"/>
    </row>
    <row r="7" spans="1:27" s="564" customFormat="1" ht="18" customHeight="1">
      <c r="A7" s="562" t="s">
        <v>99</v>
      </c>
      <c r="B7" s="1206">
        <v>733.1961</v>
      </c>
      <c r="C7" s="1206">
        <v>203.0962</v>
      </c>
      <c r="D7" s="1206">
        <v>88.50166</v>
      </c>
      <c r="E7" s="1206">
        <v>51.93072</v>
      </c>
      <c r="F7" s="1206">
        <v>50.37433</v>
      </c>
      <c r="G7" s="1206">
        <v>42.35424</v>
      </c>
      <c r="H7" s="1208">
        <v>30.64304</v>
      </c>
      <c r="I7" s="1206">
        <v>28.86127</v>
      </c>
      <c r="J7" s="1206">
        <v>25.00856</v>
      </c>
      <c r="K7" s="1206">
        <v>22.22322</v>
      </c>
      <c r="L7" s="1206">
        <v>20.14803</v>
      </c>
      <c r="M7" s="1206">
        <v>170.05482875555288</v>
      </c>
      <c r="O7" s="562" t="s">
        <v>99</v>
      </c>
      <c r="P7" s="1332">
        <v>172418</v>
      </c>
      <c r="Q7" s="1332">
        <v>47760</v>
      </c>
      <c r="R7" s="1332">
        <v>20812</v>
      </c>
      <c r="S7" s="1332">
        <v>12212</v>
      </c>
      <c r="T7" s="1332">
        <v>11846</v>
      </c>
      <c r="U7" s="1332">
        <v>9960</v>
      </c>
      <c r="V7" s="1332">
        <v>7206</v>
      </c>
      <c r="W7" s="1332">
        <v>6787</v>
      </c>
      <c r="X7" s="1332">
        <v>5881</v>
      </c>
      <c r="Y7" s="1332">
        <v>5226</v>
      </c>
      <c r="Z7" s="1332">
        <v>4738</v>
      </c>
      <c r="AA7" s="1332">
        <v>39990</v>
      </c>
    </row>
    <row r="8" spans="1:27" s="564" customFormat="1" ht="18" customHeight="1">
      <c r="A8" s="567" t="s">
        <v>98</v>
      </c>
      <c r="B8" s="1206">
        <v>407.1326017329491</v>
      </c>
      <c r="C8" s="1206">
        <v>2.5100653621020292</v>
      </c>
      <c r="D8" s="1206">
        <v>8.032209158726493</v>
      </c>
      <c r="E8" s="1206">
        <v>8.534222231146899</v>
      </c>
      <c r="F8" s="1206">
        <v>1.0040261448408117</v>
      </c>
      <c r="G8" s="1206">
        <v>0</v>
      </c>
      <c r="H8" s="1208">
        <v>23.092601331338667</v>
      </c>
      <c r="I8" s="1206">
        <v>4.016104579363247</v>
      </c>
      <c r="J8" s="1206">
        <v>0</v>
      </c>
      <c r="K8" s="1206">
        <v>1.5060392172612176</v>
      </c>
      <c r="L8" s="1206">
        <v>0</v>
      </c>
      <c r="M8" s="1206">
        <v>358.4373337081698</v>
      </c>
      <c r="O8" s="567" t="s">
        <v>98</v>
      </c>
      <c r="P8" s="1332">
        <v>811</v>
      </c>
      <c r="Q8" s="1332">
        <v>5</v>
      </c>
      <c r="R8" s="1332">
        <v>16</v>
      </c>
      <c r="S8" s="1332">
        <v>17</v>
      </c>
      <c r="T8" s="1332">
        <v>2</v>
      </c>
      <c r="U8" s="1332">
        <v>0</v>
      </c>
      <c r="V8" s="1332">
        <v>46</v>
      </c>
      <c r="W8" s="1332">
        <v>8</v>
      </c>
      <c r="X8" s="1332">
        <v>0</v>
      </c>
      <c r="Y8" s="1332">
        <v>3</v>
      </c>
      <c r="Z8" s="1332">
        <v>0</v>
      </c>
      <c r="AA8" s="1332">
        <v>714</v>
      </c>
    </row>
    <row r="9" spans="1:27" s="564" customFormat="1" ht="18" customHeight="1">
      <c r="A9" s="569" t="s">
        <v>97</v>
      </c>
      <c r="B9" s="1206">
        <v>20.615891008326724</v>
      </c>
      <c r="C9" s="1206">
        <v>2.3294792099804207</v>
      </c>
      <c r="D9" s="1206">
        <v>0.9317916839921683</v>
      </c>
      <c r="E9" s="1206">
        <v>0.5823698024951052</v>
      </c>
      <c r="F9" s="1206">
        <v>0.46589584199608414</v>
      </c>
      <c r="G9" s="1206">
        <v>0</v>
      </c>
      <c r="H9" s="1208">
        <v>3.8436406964676944</v>
      </c>
      <c r="I9" s="1206">
        <v>0</v>
      </c>
      <c r="J9" s="1206">
        <v>0</v>
      </c>
      <c r="K9" s="1206">
        <v>0.11647396049902103</v>
      </c>
      <c r="L9" s="1206">
        <v>0</v>
      </c>
      <c r="M9" s="1206">
        <v>12.34623981289623</v>
      </c>
      <c r="O9" s="569" t="s">
        <v>97</v>
      </c>
      <c r="P9" s="1332">
        <v>177</v>
      </c>
      <c r="Q9" s="1332">
        <v>20</v>
      </c>
      <c r="R9" s="1332">
        <v>8</v>
      </c>
      <c r="S9" s="1332">
        <v>5</v>
      </c>
      <c r="T9" s="1332">
        <v>4</v>
      </c>
      <c r="U9" s="1332">
        <v>0</v>
      </c>
      <c r="V9" s="1332">
        <v>33</v>
      </c>
      <c r="W9" s="1332">
        <v>0</v>
      </c>
      <c r="X9" s="1332">
        <v>0</v>
      </c>
      <c r="Y9" s="1332">
        <v>1</v>
      </c>
      <c r="Z9" s="1332">
        <v>0</v>
      </c>
      <c r="AA9" s="1332">
        <v>106</v>
      </c>
    </row>
    <row r="10" spans="1:27" s="564" customFormat="1" ht="18" customHeight="1">
      <c r="A10" s="569" t="s">
        <v>96</v>
      </c>
      <c r="B10" s="1206">
        <v>11.9048596458099</v>
      </c>
      <c r="C10" s="1206">
        <v>1.9499339075033457</v>
      </c>
      <c r="D10" s="1206">
        <v>0.5131405019745646</v>
      </c>
      <c r="E10" s="1206">
        <v>0.41051240157965174</v>
      </c>
      <c r="F10" s="1206">
        <v>0.3078843011847388</v>
      </c>
      <c r="G10" s="1206">
        <v>0</v>
      </c>
      <c r="H10" s="1208">
        <v>3.3867273130321265</v>
      </c>
      <c r="I10" s="1206">
        <v>0</v>
      </c>
      <c r="J10" s="1206">
        <v>0</v>
      </c>
      <c r="K10" s="1206">
        <v>0</v>
      </c>
      <c r="L10" s="1206">
        <v>0</v>
      </c>
      <c r="M10" s="1206">
        <v>5.336661220535472</v>
      </c>
      <c r="O10" s="569" t="s">
        <v>96</v>
      </c>
      <c r="P10" s="1332">
        <v>116</v>
      </c>
      <c r="Q10" s="1332">
        <v>19</v>
      </c>
      <c r="R10" s="1332">
        <v>5</v>
      </c>
      <c r="S10" s="1332">
        <v>4</v>
      </c>
      <c r="T10" s="1332">
        <v>3</v>
      </c>
      <c r="U10" s="1332">
        <v>0</v>
      </c>
      <c r="V10" s="1332">
        <v>33</v>
      </c>
      <c r="W10" s="1332">
        <v>0</v>
      </c>
      <c r="X10" s="1332">
        <v>0</v>
      </c>
      <c r="Y10" s="1332">
        <v>0</v>
      </c>
      <c r="Z10" s="1332">
        <v>0</v>
      </c>
      <c r="AA10" s="1332">
        <v>52</v>
      </c>
    </row>
    <row r="11" spans="1:27" s="564" customFormat="1" ht="18" customHeight="1">
      <c r="A11" s="569" t="s">
        <v>95</v>
      </c>
      <c r="B11" s="1206">
        <v>13.242934122141348</v>
      </c>
      <c r="C11" s="1206">
        <v>3.354876644275808</v>
      </c>
      <c r="D11" s="1206">
        <v>0.5297173648856539</v>
      </c>
      <c r="E11" s="1206">
        <v>0.44143113740471157</v>
      </c>
      <c r="F11" s="1206">
        <v>0.17657245496188462</v>
      </c>
      <c r="G11" s="1206">
        <v>0</v>
      </c>
      <c r="H11" s="1208">
        <v>3.2665904167948656</v>
      </c>
      <c r="I11" s="1206">
        <v>0.17657245496188462</v>
      </c>
      <c r="J11" s="1206">
        <v>0</v>
      </c>
      <c r="K11" s="1206">
        <v>0</v>
      </c>
      <c r="L11" s="1206">
        <v>0</v>
      </c>
      <c r="M11" s="1206">
        <v>5.297173648856539</v>
      </c>
      <c r="O11" s="569" t="s">
        <v>95</v>
      </c>
      <c r="P11" s="1332">
        <v>150</v>
      </c>
      <c r="Q11" s="1332">
        <v>38</v>
      </c>
      <c r="R11" s="1332">
        <v>6</v>
      </c>
      <c r="S11" s="1332">
        <v>5</v>
      </c>
      <c r="T11" s="1332">
        <v>2</v>
      </c>
      <c r="U11" s="1332">
        <v>0</v>
      </c>
      <c r="V11" s="1332">
        <v>37</v>
      </c>
      <c r="W11" s="1332">
        <v>2</v>
      </c>
      <c r="X11" s="1332">
        <v>0</v>
      </c>
      <c r="Y11" s="1332">
        <v>0</v>
      </c>
      <c r="Z11" s="1332">
        <v>0</v>
      </c>
      <c r="AA11" s="1332">
        <v>60</v>
      </c>
    </row>
    <row r="12" spans="1:27" s="564" customFormat="1" ht="18" customHeight="1">
      <c r="A12" s="569" t="s">
        <v>94</v>
      </c>
      <c r="B12" s="1206">
        <v>33.87161024067585</v>
      </c>
      <c r="C12" s="1206">
        <v>3.61206306389501</v>
      </c>
      <c r="D12" s="1206">
        <v>1.3630426656207586</v>
      </c>
      <c r="E12" s="1206">
        <v>0.40891279968622757</v>
      </c>
      <c r="F12" s="1206">
        <v>0.27260853312415173</v>
      </c>
      <c r="G12" s="1206">
        <v>0.13630426656207587</v>
      </c>
      <c r="H12" s="1208">
        <v>17.242489720102597</v>
      </c>
      <c r="I12" s="1206">
        <v>0.13630426656207587</v>
      </c>
      <c r="J12" s="1206">
        <v>0</v>
      </c>
      <c r="K12" s="1206">
        <v>0.20445639984311378</v>
      </c>
      <c r="L12" s="1206">
        <v>0</v>
      </c>
      <c r="M12" s="1206">
        <v>10.495428525279841</v>
      </c>
      <c r="O12" s="569" t="s">
        <v>94</v>
      </c>
      <c r="P12" s="1332">
        <v>497</v>
      </c>
      <c r="Q12" s="1332">
        <v>53</v>
      </c>
      <c r="R12" s="1332">
        <v>20</v>
      </c>
      <c r="S12" s="1332">
        <v>6</v>
      </c>
      <c r="T12" s="1332">
        <v>4</v>
      </c>
      <c r="U12" s="1332">
        <v>2</v>
      </c>
      <c r="V12" s="1332">
        <v>253</v>
      </c>
      <c r="W12" s="1332">
        <v>2</v>
      </c>
      <c r="X12" s="1332">
        <v>0</v>
      </c>
      <c r="Y12" s="1332">
        <v>3</v>
      </c>
      <c r="Z12" s="1332">
        <v>0</v>
      </c>
      <c r="AA12" s="1332">
        <v>154</v>
      </c>
    </row>
    <row r="13" spans="1:27" s="564" customFormat="1" ht="18" customHeight="1">
      <c r="A13" s="569" t="s">
        <v>93</v>
      </c>
      <c r="B13" s="1206">
        <v>45.70201786239085</v>
      </c>
      <c r="C13" s="1206">
        <v>4.4207673954083795</v>
      </c>
      <c r="D13" s="1206">
        <v>2.303780191973381</v>
      </c>
      <c r="E13" s="1206">
        <v>0.37358597707676444</v>
      </c>
      <c r="F13" s="1206">
        <v>0.9339649426919111</v>
      </c>
      <c r="G13" s="1206">
        <v>0.12452865902558814</v>
      </c>
      <c r="H13" s="1208">
        <v>19.301942148966162</v>
      </c>
      <c r="I13" s="1206">
        <v>0.06226432951279407</v>
      </c>
      <c r="J13" s="1206">
        <v>0</v>
      </c>
      <c r="K13" s="1206">
        <v>0.18679298853838222</v>
      </c>
      <c r="L13" s="1206">
        <v>0.06226432951279407</v>
      </c>
      <c r="M13" s="1206">
        <v>17.932126899684693</v>
      </c>
      <c r="O13" s="569" t="s">
        <v>93</v>
      </c>
      <c r="P13" s="1332">
        <v>734</v>
      </c>
      <c r="Q13" s="1332">
        <v>71</v>
      </c>
      <c r="R13" s="1332">
        <v>37</v>
      </c>
      <c r="S13" s="1332">
        <v>6</v>
      </c>
      <c r="T13" s="1332">
        <v>15</v>
      </c>
      <c r="U13" s="1332">
        <v>2</v>
      </c>
      <c r="V13" s="1332">
        <v>310</v>
      </c>
      <c r="W13" s="1332">
        <v>1</v>
      </c>
      <c r="X13" s="1332">
        <v>0</v>
      </c>
      <c r="Y13" s="1332">
        <v>3</v>
      </c>
      <c r="Z13" s="1332">
        <v>1</v>
      </c>
      <c r="AA13" s="1332">
        <v>288</v>
      </c>
    </row>
    <row r="14" spans="1:27" s="564" customFormat="1" ht="18" customHeight="1">
      <c r="A14" s="569" t="s">
        <v>92</v>
      </c>
      <c r="B14" s="1206">
        <v>53.379934664465395</v>
      </c>
      <c r="C14" s="1206">
        <v>6.5862434074839795</v>
      </c>
      <c r="D14" s="1206">
        <v>3.0735802568258572</v>
      </c>
      <c r="E14" s="1206">
        <v>0.6899874045935598</v>
      </c>
      <c r="F14" s="1206">
        <v>0.815439659974207</v>
      </c>
      <c r="G14" s="1206">
        <v>0.7527135322838834</v>
      </c>
      <c r="H14" s="1208">
        <v>15.806984177961551</v>
      </c>
      <c r="I14" s="1206">
        <v>0.3763567661419417</v>
      </c>
      <c r="J14" s="1206">
        <v>0.3763567661419417</v>
      </c>
      <c r="K14" s="1206">
        <v>0.18817838307097084</v>
      </c>
      <c r="L14" s="1206">
        <v>0.815439659974207</v>
      </c>
      <c r="M14" s="1206">
        <v>23.8986546500133</v>
      </c>
      <c r="O14" s="569" t="s">
        <v>92</v>
      </c>
      <c r="P14" s="1332">
        <v>851</v>
      </c>
      <c r="Q14" s="1332">
        <v>105</v>
      </c>
      <c r="R14" s="1332">
        <v>49</v>
      </c>
      <c r="S14" s="1332">
        <v>11</v>
      </c>
      <c r="T14" s="1332">
        <v>13</v>
      </c>
      <c r="U14" s="1332">
        <v>12</v>
      </c>
      <c r="V14" s="1332">
        <v>252</v>
      </c>
      <c r="W14" s="1332">
        <v>6</v>
      </c>
      <c r="X14" s="1332">
        <v>6</v>
      </c>
      <c r="Y14" s="1332">
        <v>3</v>
      </c>
      <c r="Z14" s="1332">
        <v>13</v>
      </c>
      <c r="AA14" s="1332">
        <v>381</v>
      </c>
    </row>
    <row r="15" spans="1:27" s="564" customFormat="1" ht="18" customHeight="1">
      <c r="A15" s="569" t="s">
        <v>91</v>
      </c>
      <c r="B15" s="1206">
        <v>83.24535319717238</v>
      </c>
      <c r="C15" s="1206">
        <v>14.597783578904412</v>
      </c>
      <c r="D15" s="1206">
        <v>6.674822974740679</v>
      </c>
      <c r="E15" s="1206">
        <v>1.30240448287623</v>
      </c>
      <c r="F15" s="1206">
        <v>3.0389437933778702</v>
      </c>
      <c r="G15" s="1206">
        <v>1.5194718966889351</v>
      </c>
      <c r="H15" s="1208">
        <v>17.52819366537593</v>
      </c>
      <c r="I15" s="1206">
        <v>0.3798679741722338</v>
      </c>
      <c r="J15" s="1206">
        <v>0.7597359483444676</v>
      </c>
      <c r="K15" s="1206">
        <v>0.5426685345317626</v>
      </c>
      <c r="L15" s="1206">
        <v>3.0932106468310465</v>
      </c>
      <c r="M15" s="1206">
        <v>33.808249701328805</v>
      </c>
      <c r="O15" s="569" t="s">
        <v>91</v>
      </c>
      <c r="P15" s="1332">
        <v>1534</v>
      </c>
      <c r="Q15" s="1332">
        <v>269</v>
      </c>
      <c r="R15" s="1332">
        <v>123</v>
      </c>
      <c r="S15" s="1332">
        <v>24</v>
      </c>
      <c r="T15" s="1332">
        <v>56</v>
      </c>
      <c r="U15" s="1332">
        <v>28</v>
      </c>
      <c r="V15" s="1332">
        <v>323</v>
      </c>
      <c r="W15" s="1332">
        <v>7</v>
      </c>
      <c r="X15" s="1332">
        <v>14</v>
      </c>
      <c r="Y15" s="1332">
        <v>10</v>
      </c>
      <c r="Z15" s="1332">
        <v>57</v>
      </c>
      <c r="AA15" s="1332">
        <v>623</v>
      </c>
    </row>
    <row r="16" spans="1:27" s="564" customFormat="1" ht="18" customHeight="1">
      <c r="A16" s="569" t="s">
        <v>90</v>
      </c>
      <c r="B16" s="1206">
        <v>133.11136589437066</v>
      </c>
      <c r="C16" s="1206">
        <v>31.093867450297935</v>
      </c>
      <c r="D16" s="1206">
        <v>12.38819163495997</v>
      </c>
      <c r="E16" s="1206">
        <v>2.7638993289153717</v>
      </c>
      <c r="F16" s="1206">
        <v>5.231666586875526</v>
      </c>
      <c r="G16" s="1206">
        <v>2.7638993289153717</v>
      </c>
      <c r="H16" s="1208">
        <v>18.261477708905137</v>
      </c>
      <c r="I16" s="1206">
        <v>0.7403301773880461</v>
      </c>
      <c r="J16" s="1206">
        <v>1.7767924257313106</v>
      </c>
      <c r="K16" s="1206">
        <v>1.2338836289800768</v>
      </c>
      <c r="L16" s="1206">
        <v>11.74657214789033</v>
      </c>
      <c r="M16" s="1206">
        <v>45.110785475511605</v>
      </c>
      <c r="O16" s="569" t="s">
        <v>90</v>
      </c>
      <c r="P16" s="1332">
        <v>2697</v>
      </c>
      <c r="Q16" s="1332">
        <v>630</v>
      </c>
      <c r="R16" s="1332">
        <v>251</v>
      </c>
      <c r="S16" s="1332">
        <v>56</v>
      </c>
      <c r="T16" s="1332">
        <v>106</v>
      </c>
      <c r="U16" s="1332">
        <v>56</v>
      </c>
      <c r="V16" s="1332">
        <v>370</v>
      </c>
      <c r="W16" s="1332">
        <v>15</v>
      </c>
      <c r="X16" s="1332">
        <v>36</v>
      </c>
      <c r="Y16" s="1332">
        <v>25</v>
      </c>
      <c r="Z16" s="1332">
        <v>238</v>
      </c>
      <c r="AA16" s="1332">
        <v>914</v>
      </c>
    </row>
    <row r="17" spans="1:27" s="564" customFormat="1" ht="18" customHeight="1">
      <c r="A17" s="569" t="s">
        <v>89</v>
      </c>
      <c r="B17" s="1206">
        <v>208.42180101997766</v>
      </c>
      <c r="C17" s="1206">
        <v>66.28333358692149</v>
      </c>
      <c r="D17" s="1206">
        <v>20.36082367277722</v>
      </c>
      <c r="E17" s="1206">
        <v>4.149624389832313</v>
      </c>
      <c r="F17" s="1206">
        <v>9.350486958422147</v>
      </c>
      <c r="G17" s="1206">
        <v>6.08611577175406</v>
      </c>
      <c r="H17" s="1208">
        <v>20.582136973568275</v>
      </c>
      <c r="I17" s="1206">
        <v>0.7745965527686985</v>
      </c>
      <c r="J17" s="1206">
        <v>3.651669463052436</v>
      </c>
      <c r="K17" s="1206">
        <v>1.549193105537397</v>
      </c>
      <c r="L17" s="1206">
        <v>19.19892884362417</v>
      </c>
      <c r="M17" s="1206">
        <v>56.434891701719465</v>
      </c>
      <c r="O17" s="569" t="s">
        <v>89</v>
      </c>
      <c r="P17" s="1332">
        <v>3767</v>
      </c>
      <c r="Q17" s="1332">
        <v>1198</v>
      </c>
      <c r="R17" s="1332">
        <v>368</v>
      </c>
      <c r="S17" s="1332">
        <v>75</v>
      </c>
      <c r="T17" s="1332">
        <v>169</v>
      </c>
      <c r="U17" s="1332">
        <v>110</v>
      </c>
      <c r="V17" s="1332">
        <v>372</v>
      </c>
      <c r="W17" s="1332">
        <v>14</v>
      </c>
      <c r="X17" s="1332">
        <v>66</v>
      </c>
      <c r="Y17" s="1332">
        <v>28</v>
      </c>
      <c r="Z17" s="1332">
        <v>347</v>
      </c>
      <c r="AA17" s="1332">
        <v>1020</v>
      </c>
    </row>
    <row r="18" spans="1:27" s="564" customFormat="1" ht="18" customHeight="1">
      <c r="A18" s="569" t="s">
        <v>88</v>
      </c>
      <c r="B18" s="1206">
        <v>314.11915593936357</v>
      </c>
      <c r="C18" s="1206">
        <v>117.07729807240591</v>
      </c>
      <c r="D18" s="1206">
        <v>30.991049489754506</v>
      </c>
      <c r="E18" s="1206">
        <v>6.340320530531786</v>
      </c>
      <c r="F18" s="1206">
        <v>15.030932292208975</v>
      </c>
      <c r="G18" s="1206">
        <v>9.237191117757517</v>
      </c>
      <c r="H18" s="1208">
        <v>24.705386894830752</v>
      </c>
      <c r="I18" s="1206">
        <v>1.8583698106731097</v>
      </c>
      <c r="J18" s="1206">
        <v>4.809898333506872</v>
      </c>
      <c r="K18" s="1206">
        <v>3.5527658145221217</v>
      </c>
      <c r="L18" s="1206">
        <v>28.09417890252878</v>
      </c>
      <c r="M18" s="1206">
        <v>72.42176468064325</v>
      </c>
      <c r="O18" s="569" t="s">
        <v>88</v>
      </c>
      <c r="P18" s="1332">
        <v>5747</v>
      </c>
      <c r="Q18" s="1332">
        <v>2142</v>
      </c>
      <c r="R18" s="1332">
        <v>567</v>
      </c>
      <c r="S18" s="1332">
        <v>116</v>
      </c>
      <c r="T18" s="1332">
        <v>275</v>
      </c>
      <c r="U18" s="1332">
        <v>169</v>
      </c>
      <c r="V18" s="1332">
        <v>452</v>
      </c>
      <c r="W18" s="1332">
        <v>34</v>
      </c>
      <c r="X18" s="1332">
        <v>88</v>
      </c>
      <c r="Y18" s="1332">
        <v>65</v>
      </c>
      <c r="Z18" s="1332">
        <v>514</v>
      </c>
      <c r="AA18" s="1332">
        <v>1325</v>
      </c>
    </row>
    <row r="19" spans="1:27" s="564" customFormat="1" ht="18" customHeight="1">
      <c r="A19" s="569" t="s">
        <v>87</v>
      </c>
      <c r="B19" s="1206">
        <v>458.51350466809066</v>
      </c>
      <c r="C19" s="1206">
        <v>187.76558156434805</v>
      </c>
      <c r="D19" s="1206">
        <v>46.91467860372726</v>
      </c>
      <c r="E19" s="1206">
        <v>8.816539828718676</v>
      </c>
      <c r="F19" s="1206">
        <v>23.938241474339193</v>
      </c>
      <c r="G19" s="1206">
        <v>17.90024753103489</v>
      </c>
      <c r="H19" s="1208">
        <v>29.01443107269237</v>
      </c>
      <c r="I19" s="1206">
        <v>2.7785458854143705</v>
      </c>
      <c r="J19" s="1206">
        <v>9.671477024230791</v>
      </c>
      <c r="K19" s="1206">
        <v>8.495938380401633</v>
      </c>
      <c r="L19" s="1206">
        <v>31.686109808667727</v>
      </c>
      <c r="M19" s="1206">
        <v>91.53171349451571</v>
      </c>
      <c r="O19" s="569" t="s">
        <v>87</v>
      </c>
      <c r="P19" s="1332">
        <v>8581</v>
      </c>
      <c r="Q19" s="1332">
        <v>3514</v>
      </c>
      <c r="R19" s="1332">
        <v>878</v>
      </c>
      <c r="S19" s="1332">
        <v>165</v>
      </c>
      <c r="T19" s="1332">
        <v>448</v>
      </c>
      <c r="U19" s="1332">
        <v>335</v>
      </c>
      <c r="V19" s="1332">
        <v>543</v>
      </c>
      <c r="W19" s="1332">
        <v>52</v>
      </c>
      <c r="X19" s="1332">
        <v>181</v>
      </c>
      <c r="Y19" s="1332">
        <v>159</v>
      </c>
      <c r="Z19" s="1332">
        <v>593</v>
      </c>
      <c r="AA19" s="1332">
        <v>1713</v>
      </c>
    </row>
    <row r="20" spans="1:27" s="564" customFormat="1" ht="18" customHeight="1">
      <c r="A20" s="569" t="s">
        <v>86</v>
      </c>
      <c r="B20" s="1206">
        <v>633.08474549106</v>
      </c>
      <c r="C20" s="1206">
        <v>274.9282127118952</v>
      </c>
      <c r="D20" s="1206">
        <v>66.34224412514814</v>
      </c>
      <c r="E20" s="1206">
        <v>16.428148458945227</v>
      </c>
      <c r="F20" s="1206">
        <v>32.9707787886845</v>
      </c>
      <c r="G20" s="1206">
        <v>29.879768277245326</v>
      </c>
      <c r="H20" s="1208">
        <v>31.139068855979804</v>
      </c>
      <c r="I20" s="1206">
        <v>6.7544303768485605</v>
      </c>
      <c r="J20" s="1206">
        <v>15.741257234180967</v>
      </c>
      <c r="K20" s="1206">
        <v>12.306801110359665</v>
      </c>
      <c r="L20" s="1206">
        <v>31.596996339155975</v>
      </c>
      <c r="M20" s="1206">
        <v>114.99703921261658</v>
      </c>
      <c r="O20" s="569" t="s">
        <v>86</v>
      </c>
      <c r="P20" s="1332">
        <v>11060</v>
      </c>
      <c r="Q20" s="1332">
        <v>4803</v>
      </c>
      <c r="R20" s="1332">
        <v>1159</v>
      </c>
      <c r="S20" s="1332">
        <v>287</v>
      </c>
      <c r="T20" s="1332">
        <v>576</v>
      </c>
      <c r="U20" s="1332">
        <v>522</v>
      </c>
      <c r="V20" s="1332">
        <v>544</v>
      </c>
      <c r="W20" s="1332">
        <v>118</v>
      </c>
      <c r="X20" s="1332">
        <v>275</v>
      </c>
      <c r="Y20" s="1332">
        <v>215</v>
      </c>
      <c r="Z20" s="1332">
        <v>552</v>
      </c>
      <c r="AA20" s="1332">
        <v>2009</v>
      </c>
    </row>
    <row r="21" spans="1:27" s="564" customFormat="1" ht="18" customHeight="1">
      <c r="A21" s="569" t="s">
        <v>85</v>
      </c>
      <c r="B21" s="1206">
        <v>874.5026835325093</v>
      </c>
      <c r="C21" s="1206">
        <v>369.1260211071373</v>
      </c>
      <c r="D21" s="1206">
        <v>95.5836638474149</v>
      </c>
      <c r="E21" s="1206">
        <v>28.49941781155053</v>
      </c>
      <c r="F21" s="1206">
        <v>48.865440128937095</v>
      </c>
      <c r="G21" s="1206">
        <v>52.509201310322545</v>
      </c>
      <c r="H21" s="1208">
        <v>36.828014797574426</v>
      </c>
      <c r="I21" s="1206">
        <v>14.83531338135507</v>
      </c>
      <c r="J21" s="1206">
        <v>21.01669395691968</v>
      </c>
      <c r="K21" s="1206">
        <v>21.992701416219358</v>
      </c>
      <c r="L21" s="1206">
        <v>30.711701385963124</v>
      </c>
      <c r="M21" s="1206">
        <v>154.53451438911532</v>
      </c>
      <c r="O21" s="569" t="s">
        <v>85</v>
      </c>
      <c r="P21" s="1332">
        <v>13440</v>
      </c>
      <c r="Q21" s="1332">
        <v>5673</v>
      </c>
      <c r="R21" s="1332">
        <v>1469</v>
      </c>
      <c r="S21" s="1332">
        <v>438</v>
      </c>
      <c r="T21" s="1332">
        <v>751</v>
      </c>
      <c r="U21" s="1332">
        <v>807</v>
      </c>
      <c r="V21" s="1332">
        <v>566</v>
      </c>
      <c r="W21" s="1332">
        <v>228</v>
      </c>
      <c r="X21" s="1332">
        <v>323</v>
      </c>
      <c r="Y21" s="1332">
        <v>338</v>
      </c>
      <c r="Z21" s="1332">
        <v>472</v>
      </c>
      <c r="AA21" s="1332">
        <v>2375</v>
      </c>
    </row>
    <row r="22" spans="1:27" s="564" customFormat="1" ht="18" customHeight="1">
      <c r="A22" s="569" t="s">
        <v>84</v>
      </c>
      <c r="B22" s="1206">
        <v>1298.2791906397135</v>
      </c>
      <c r="C22" s="1206">
        <v>517.5553100248898</v>
      </c>
      <c r="D22" s="1206">
        <v>145.56839686240446</v>
      </c>
      <c r="E22" s="1206">
        <v>50.877347886991195</v>
      </c>
      <c r="F22" s="1206">
        <v>83.0455772264209</v>
      </c>
      <c r="G22" s="1206">
        <v>94.97741303481472</v>
      </c>
      <c r="H22" s="1208">
        <v>50.495529141122596</v>
      </c>
      <c r="I22" s="1206">
        <v>30.354590296553848</v>
      </c>
      <c r="J22" s="1206">
        <v>33.02732151763406</v>
      </c>
      <c r="K22" s="1206">
        <v>37.99096521392588</v>
      </c>
      <c r="L22" s="1206">
        <v>37.22732772218868</v>
      </c>
      <c r="M22" s="1206">
        <v>217.1594117127673</v>
      </c>
      <c r="O22" s="569" t="s">
        <v>84</v>
      </c>
      <c r="P22" s="1332">
        <v>13601</v>
      </c>
      <c r="Q22" s="1332">
        <v>5422</v>
      </c>
      <c r="R22" s="1332">
        <v>1525</v>
      </c>
      <c r="S22" s="1332">
        <v>533</v>
      </c>
      <c r="T22" s="1332">
        <v>870</v>
      </c>
      <c r="U22" s="1332">
        <v>995</v>
      </c>
      <c r="V22" s="1332">
        <v>529</v>
      </c>
      <c r="W22" s="1332">
        <v>318</v>
      </c>
      <c r="X22" s="1332">
        <v>346</v>
      </c>
      <c r="Y22" s="1332">
        <v>398</v>
      </c>
      <c r="Z22" s="1332">
        <v>390</v>
      </c>
      <c r="AA22" s="1332">
        <v>2275</v>
      </c>
    </row>
    <row r="23" spans="1:27" s="564" customFormat="1" ht="18" customHeight="1">
      <c r="A23" s="569" t="s">
        <v>83</v>
      </c>
      <c r="B23" s="1206">
        <v>2152.430318710604</v>
      </c>
      <c r="C23" s="1206">
        <v>772.6634625513733</v>
      </c>
      <c r="D23" s="1206">
        <v>237.13342004815885</v>
      </c>
      <c r="E23" s="1206">
        <v>116.9977743526833</v>
      </c>
      <c r="F23" s="1206">
        <v>150.4684020091342</v>
      </c>
      <c r="G23" s="1206">
        <v>153.60627335192646</v>
      </c>
      <c r="H23" s="1208">
        <v>76.05602445148888</v>
      </c>
      <c r="I23" s="1206">
        <v>73.9641102229607</v>
      </c>
      <c r="J23" s="1206">
        <v>62.90684930074031</v>
      </c>
      <c r="K23" s="1206">
        <v>75.4583346719094</v>
      </c>
      <c r="L23" s="1206">
        <v>52.14843326830967</v>
      </c>
      <c r="M23" s="1206">
        <v>381.02723448191875</v>
      </c>
      <c r="O23" s="569" t="s">
        <v>83</v>
      </c>
      <c r="P23" s="1332">
        <v>14405</v>
      </c>
      <c r="Q23" s="1332">
        <v>5171</v>
      </c>
      <c r="R23" s="1332">
        <v>1587</v>
      </c>
      <c r="S23" s="1332">
        <v>783</v>
      </c>
      <c r="T23" s="1332">
        <v>1007</v>
      </c>
      <c r="U23" s="1332">
        <v>1028</v>
      </c>
      <c r="V23" s="1332">
        <v>509</v>
      </c>
      <c r="W23" s="1332">
        <v>495</v>
      </c>
      <c r="X23" s="1332">
        <v>421</v>
      </c>
      <c r="Y23" s="1332">
        <v>505</v>
      </c>
      <c r="Z23" s="1332">
        <v>349</v>
      </c>
      <c r="AA23" s="1332">
        <v>2550</v>
      </c>
    </row>
    <row r="24" spans="1:27" s="564" customFormat="1" ht="18" customHeight="1">
      <c r="A24" s="569" t="s">
        <v>82</v>
      </c>
      <c r="B24" s="1206">
        <v>3638.347073230833</v>
      </c>
      <c r="C24" s="1206">
        <v>1064.4072493341973</v>
      </c>
      <c r="D24" s="1206">
        <v>427.06074347153907</v>
      </c>
      <c r="E24" s="1206">
        <v>235.71648428162158</v>
      </c>
      <c r="F24" s="1206">
        <v>287.4548495071263</v>
      </c>
      <c r="G24" s="1206">
        <v>279.5625565066256</v>
      </c>
      <c r="H24" s="1208">
        <v>117.33208927411074</v>
      </c>
      <c r="I24" s="1206">
        <v>157.67047572111443</v>
      </c>
      <c r="J24" s="1206">
        <v>122.24284936331118</v>
      </c>
      <c r="K24" s="1206">
        <v>141.53512114231296</v>
      </c>
      <c r="L24" s="1206">
        <v>78.92293000500722</v>
      </c>
      <c r="M24" s="1206">
        <v>726.4417246238664</v>
      </c>
      <c r="O24" s="569" t="s">
        <v>82</v>
      </c>
      <c r="P24" s="1332">
        <v>20745</v>
      </c>
      <c r="Q24" s="1332">
        <v>6069</v>
      </c>
      <c r="R24" s="1332">
        <v>2435</v>
      </c>
      <c r="S24" s="1332">
        <v>1344</v>
      </c>
      <c r="T24" s="1332">
        <v>1639</v>
      </c>
      <c r="U24" s="1332">
        <v>1594</v>
      </c>
      <c r="V24" s="1332">
        <v>669</v>
      </c>
      <c r="W24" s="1332">
        <v>899</v>
      </c>
      <c r="X24" s="1332">
        <v>697</v>
      </c>
      <c r="Y24" s="1332">
        <v>807</v>
      </c>
      <c r="Z24" s="1332">
        <v>450</v>
      </c>
      <c r="AA24" s="1332">
        <v>4142</v>
      </c>
    </row>
    <row r="25" spans="1:27" s="564" customFormat="1" ht="18" customHeight="1">
      <c r="A25" s="569" t="s">
        <v>81</v>
      </c>
      <c r="B25" s="1206">
        <v>6590.199687733246</v>
      </c>
      <c r="C25" s="1206">
        <v>1537.7908744115894</v>
      </c>
      <c r="D25" s="1206">
        <v>869.7935598539306</v>
      </c>
      <c r="E25" s="1206">
        <v>560.6313635346423</v>
      </c>
      <c r="F25" s="1206">
        <v>560.6313635346423</v>
      </c>
      <c r="G25" s="1206">
        <v>450.1608548916833</v>
      </c>
      <c r="H25" s="1208">
        <v>155.48659413212738</v>
      </c>
      <c r="I25" s="1206">
        <v>381.34316098295466</v>
      </c>
      <c r="J25" s="1206">
        <v>256.1260036452681</v>
      </c>
      <c r="K25" s="1206">
        <v>240.86192868055008</v>
      </c>
      <c r="L25" s="1206">
        <v>95.7238599482315</v>
      </c>
      <c r="M25" s="1206">
        <v>1481.6501241176265</v>
      </c>
      <c r="O25" s="569" t="s">
        <v>81</v>
      </c>
      <c r="P25" s="1332">
        <v>25473</v>
      </c>
      <c r="Q25" s="1332">
        <v>5944</v>
      </c>
      <c r="R25" s="1332">
        <v>3362</v>
      </c>
      <c r="S25" s="1332">
        <v>2167</v>
      </c>
      <c r="T25" s="1332">
        <v>2167</v>
      </c>
      <c r="U25" s="1332">
        <v>1740</v>
      </c>
      <c r="V25" s="1332">
        <v>601</v>
      </c>
      <c r="W25" s="1332">
        <v>1474</v>
      </c>
      <c r="X25" s="1332">
        <v>990</v>
      </c>
      <c r="Y25" s="1332">
        <v>931</v>
      </c>
      <c r="Z25" s="1332">
        <v>370</v>
      </c>
      <c r="AA25" s="1332">
        <v>5727</v>
      </c>
    </row>
    <row r="26" spans="1:27" s="564" customFormat="1" ht="18" customHeight="1">
      <c r="A26" s="570" t="s">
        <v>80</v>
      </c>
      <c r="B26" s="1207">
        <v>13771.589788288185</v>
      </c>
      <c r="C26" s="1207">
        <v>1896.3460788586372</v>
      </c>
      <c r="D26" s="1207">
        <v>1991.822831846228</v>
      </c>
      <c r="E26" s="1207">
        <v>1769.0437415418492</v>
      </c>
      <c r="F26" s="1207">
        <v>1072.034773034842</v>
      </c>
      <c r="G26" s="1207">
        <v>733.9954584031011</v>
      </c>
      <c r="H26" s="1209">
        <v>219.0517696171755</v>
      </c>
      <c r="I26" s="1207">
        <v>892.8366630731472</v>
      </c>
      <c r="J26" s="1207">
        <v>699.0159873385784</v>
      </c>
      <c r="K26" s="1207">
        <v>496.5938023258481</v>
      </c>
      <c r="L26" s="1207">
        <v>112.39305456797486</v>
      </c>
      <c r="M26" s="1207">
        <v>3888.455627680804</v>
      </c>
      <c r="O26" s="570" t="s">
        <v>80</v>
      </c>
      <c r="P26" s="1333">
        <v>48032</v>
      </c>
      <c r="Q26" s="1333">
        <v>6614</v>
      </c>
      <c r="R26" s="1333">
        <v>6947</v>
      </c>
      <c r="S26" s="1333">
        <v>6170</v>
      </c>
      <c r="T26" s="1333">
        <v>3739</v>
      </c>
      <c r="U26" s="1333">
        <v>2560</v>
      </c>
      <c r="V26" s="1333">
        <v>764</v>
      </c>
      <c r="W26" s="1333">
        <v>3114</v>
      </c>
      <c r="X26" s="1333">
        <v>2438</v>
      </c>
      <c r="Y26" s="1333">
        <v>1732</v>
      </c>
      <c r="Z26" s="1333">
        <v>392</v>
      </c>
      <c r="AA26" s="1333">
        <v>13562</v>
      </c>
    </row>
    <row r="27" ht="15.75">
      <c r="A27" s="574"/>
    </row>
    <row r="28" spans="1:27" s="552" customFormat="1" ht="25.5">
      <c r="A28" s="549" t="s">
        <v>282</v>
      </c>
      <c r="B28" s="550"/>
      <c r="C28" s="551"/>
      <c r="D28" s="550"/>
      <c r="E28" s="550"/>
      <c r="F28" s="550"/>
      <c r="G28" s="550"/>
      <c r="H28" s="550"/>
      <c r="I28" s="550"/>
      <c r="J28" s="550"/>
      <c r="K28" s="550"/>
      <c r="L28" s="550"/>
      <c r="M28" s="550"/>
      <c r="O28" s="549" t="s">
        <v>283</v>
      </c>
      <c r="P28" s="550"/>
      <c r="Q28" s="551"/>
      <c r="R28" s="550"/>
      <c r="S28" s="550"/>
      <c r="T28" s="550"/>
      <c r="U28" s="550"/>
      <c r="V28" s="550"/>
      <c r="W28" s="550"/>
      <c r="X28" s="550"/>
      <c r="Y28" s="550"/>
      <c r="Z28" s="550"/>
      <c r="AA28" s="550"/>
    </row>
    <row r="29" spans="1:27" s="552" customFormat="1" ht="25.5">
      <c r="A29" s="549"/>
      <c r="B29" s="550"/>
      <c r="C29" s="551"/>
      <c r="D29" s="550"/>
      <c r="E29" s="550"/>
      <c r="F29" s="550"/>
      <c r="G29" s="550"/>
      <c r="H29" s="550"/>
      <c r="I29" s="550"/>
      <c r="J29" s="550"/>
      <c r="K29" s="550"/>
      <c r="L29" s="550"/>
      <c r="M29" s="550"/>
      <c r="O29" s="549"/>
      <c r="P29" s="550"/>
      <c r="Q29" s="551"/>
      <c r="R29" s="550"/>
      <c r="S29" s="550"/>
      <c r="T29" s="550"/>
      <c r="U29" s="550"/>
      <c r="V29" s="550"/>
      <c r="W29" s="550"/>
      <c r="X29" s="550"/>
      <c r="Y29" s="550"/>
      <c r="Z29" s="550"/>
      <c r="AA29" s="550"/>
    </row>
    <row r="30" spans="1:27" s="552" customFormat="1" ht="16.5">
      <c r="A30" s="692"/>
      <c r="B30" s="550"/>
      <c r="C30" s="550"/>
      <c r="D30" s="551"/>
      <c r="E30" s="550"/>
      <c r="F30" s="554"/>
      <c r="G30" s="693" t="s">
        <v>384</v>
      </c>
      <c r="H30" s="550"/>
      <c r="I30" s="550"/>
      <c r="J30" s="550"/>
      <c r="K30" s="550"/>
      <c r="L30" s="550"/>
      <c r="M30" s="555" t="s">
        <v>105</v>
      </c>
      <c r="O30" s="553"/>
      <c r="P30" s="550"/>
      <c r="Q30" s="550"/>
      <c r="R30" s="551"/>
      <c r="S30" s="550"/>
      <c r="T30" s="554"/>
      <c r="U30" s="693" t="s">
        <v>384</v>
      </c>
      <c r="V30" s="550"/>
      <c r="W30" s="550"/>
      <c r="X30" s="550"/>
      <c r="Y30" s="550"/>
      <c r="Z30" s="550"/>
      <c r="AA30" s="555" t="s">
        <v>103</v>
      </c>
    </row>
    <row r="31" spans="1:27" s="552" customFormat="1" ht="10.5" customHeight="1">
      <c r="A31" s="550"/>
      <c r="B31" s="550"/>
      <c r="C31" s="550"/>
      <c r="D31" s="551"/>
      <c r="E31" s="550"/>
      <c r="F31" s="554"/>
      <c r="G31" s="550"/>
      <c r="H31" s="550"/>
      <c r="I31" s="550"/>
      <c r="J31" s="550"/>
      <c r="K31" s="550"/>
      <c r="L31" s="550"/>
      <c r="M31" s="556"/>
      <c r="O31" s="550"/>
      <c r="P31" s="550"/>
      <c r="Q31" s="550"/>
      <c r="R31" s="551"/>
      <c r="S31" s="550"/>
      <c r="T31" s="554"/>
      <c r="U31" s="550"/>
      <c r="V31" s="550"/>
      <c r="W31" s="550"/>
      <c r="X31" s="550"/>
      <c r="Y31" s="550"/>
      <c r="Z31" s="550"/>
      <c r="AA31" s="556"/>
    </row>
    <row r="32" spans="1:27" s="558" customFormat="1" ht="35.25" customHeight="1">
      <c r="A32" s="1277" t="s">
        <v>74</v>
      </c>
      <c r="B32" s="557" t="str">
        <f aca="true" t="shared" si="0" ref="B32:L32">T(B5)</f>
        <v>A00-Y98</v>
      </c>
      <c r="C32" s="557" t="str">
        <f t="shared" si="0"/>
        <v>C00-C97</v>
      </c>
      <c r="D32" s="557" t="str">
        <f t="shared" si="0"/>
        <v>I01-I02.0, I05-I09, I20-I25, I27, I30-I52</v>
      </c>
      <c r="E32" s="557" t="str">
        <f t="shared" si="0"/>
        <v>J12-J18</v>
      </c>
      <c r="F32" s="557" t="str">
        <f t="shared" si="0"/>
        <v>I60-I69</v>
      </c>
      <c r="G32" s="557" t="str">
        <f t="shared" si="0"/>
        <v>E10-E14</v>
      </c>
      <c r="H32" s="557" t="str">
        <f t="shared" si="0"/>
        <v>V01-X59, Y85-Y86</v>
      </c>
      <c r="I32" s="557" t="str">
        <f t="shared" si="0"/>
        <v>J40-J47</v>
      </c>
      <c r="J32" s="557" t="str">
        <f t="shared" si="0"/>
        <v>I10-I15</v>
      </c>
      <c r="K32" s="557" t="str">
        <f t="shared" si="0"/>
        <v>N00-N07, N17-N19, N25-N27</v>
      </c>
      <c r="L32" s="557" t="str">
        <f t="shared" si="0"/>
        <v>K70, K73-K74</v>
      </c>
      <c r="M32" s="1279" t="s">
        <v>100</v>
      </c>
      <c r="O32" s="1277" t="s">
        <v>74</v>
      </c>
      <c r="P32" s="557" t="str">
        <f>T(B32)</f>
        <v>A00-Y98</v>
      </c>
      <c r="Q32" s="557" t="str">
        <f>T(C32)</f>
        <v>C00-C97</v>
      </c>
      <c r="R32" s="557" t="str">
        <f>T(D32)</f>
        <v>I01-I02.0, I05-I09, I20-I25, I27, I30-I52</v>
      </c>
      <c r="S32" s="557" t="str">
        <f>T(E32)</f>
        <v>J12-J18</v>
      </c>
      <c r="T32" s="557" t="str">
        <f>T(G32)</f>
        <v>E10-E14</v>
      </c>
      <c r="U32" s="557" t="str">
        <f>T(F32)</f>
        <v>I60-I69</v>
      </c>
      <c r="V32" s="557" t="str">
        <f>T(H32)</f>
        <v>V01-X59, Y85-Y86</v>
      </c>
      <c r="W32" s="557" t="str">
        <f>T(I32)</f>
        <v>J40-J47</v>
      </c>
      <c r="X32" s="557" t="str">
        <f>T(J32)</f>
        <v>I10-I15</v>
      </c>
      <c r="Y32" s="557" t="str">
        <f>T(K32)</f>
        <v>N00-N07, N17-N19, N25-N27</v>
      </c>
      <c r="Z32" s="557" t="str">
        <f>T(L32)</f>
        <v>K70, K73-K74</v>
      </c>
      <c r="AA32" s="1279" t="s">
        <v>100</v>
      </c>
    </row>
    <row r="33" spans="1:27" s="561" customFormat="1" ht="42" customHeight="1">
      <c r="A33" s="1278"/>
      <c r="B33" s="559" t="str">
        <f aca="true" t="shared" si="1" ref="B33:L33">T(B6)</f>
        <v>所有死亡原因</v>
      </c>
      <c r="C33" s="560" t="str">
        <f t="shared" si="1"/>
        <v>惡性腫瘤</v>
      </c>
      <c r="D33" s="560" t="str">
        <f t="shared" si="1"/>
        <v>心臟疾病（高血壓性疾病除外）</v>
      </c>
      <c r="E33" s="560" t="str">
        <f t="shared" si="1"/>
        <v>肺炎</v>
      </c>
      <c r="F33" s="560" t="str">
        <f t="shared" si="1"/>
        <v>腦血管疾病</v>
      </c>
      <c r="G33" s="560" t="str">
        <f t="shared" si="1"/>
        <v>糖尿病</v>
      </c>
      <c r="H33" s="560" t="str">
        <f t="shared" si="1"/>
        <v>事故傷害</v>
      </c>
      <c r="I33" s="560" t="str">
        <f t="shared" si="1"/>
        <v>慢性下呼吸道疾病</v>
      </c>
      <c r="J33" s="560" t="str">
        <f t="shared" si="1"/>
        <v>高血壓性疾病</v>
      </c>
      <c r="K33" s="560" t="str">
        <f t="shared" si="1"/>
        <v>腎炎、腎病症候群及腎病變</v>
      </c>
      <c r="L33" s="560" t="str">
        <f t="shared" si="1"/>
        <v>慢性肝病及肝硬化</v>
      </c>
      <c r="M33" s="1280"/>
      <c r="O33" s="1278"/>
      <c r="P33" s="559" t="str">
        <f aca="true" t="shared" si="2" ref="P33:Z33">T(P6)</f>
        <v>所有死亡原因</v>
      </c>
      <c r="Q33" s="560" t="str">
        <f t="shared" si="2"/>
        <v>惡性腫瘤</v>
      </c>
      <c r="R33" s="560" t="str">
        <f t="shared" si="2"/>
        <v>心臟疾病（高血壓性疾病除外）</v>
      </c>
      <c r="S33" s="560" t="str">
        <f t="shared" si="2"/>
        <v>肺炎</v>
      </c>
      <c r="T33" s="560" t="str">
        <f t="shared" si="2"/>
        <v>腦血管疾病</v>
      </c>
      <c r="U33" s="560" t="str">
        <f t="shared" si="2"/>
        <v>糖尿病</v>
      </c>
      <c r="V33" s="560" t="str">
        <f t="shared" si="2"/>
        <v>事故傷害</v>
      </c>
      <c r="W33" s="560" t="str">
        <f t="shared" si="2"/>
        <v>慢性下呼吸道疾病</v>
      </c>
      <c r="X33" s="560" t="str">
        <f t="shared" si="2"/>
        <v>高血壓性疾病</v>
      </c>
      <c r="Y33" s="560" t="str">
        <f t="shared" si="2"/>
        <v>腎炎、腎病症候群及腎病變</v>
      </c>
      <c r="Z33" s="560" t="str">
        <f t="shared" si="2"/>
        <v>慢性肝病及肝硬化</v>
      </c>
      <c r="AA33" s="1280"/>
    </row>
    <row r="34" spans="1:27" s="564" customFormat="1" ht="20.25" customHeight="1">
      <c r="A34" s="562" t="s">
        <v>99</v>
      </c>
      <c r="B34" s="563">
        <v>661.28158293</v>
      </c>
      <c r="C34" s="563">
        <v>191.86821214</v>
      </c>
      <c r="D34" s="563">
        <v>75.794604845</v>
      </c>
      <c r="E34" s="563">
        <v>48.460741755</v>
      </c>
      <c r="F34" s="563">
        <v>38.732610886</v>
      </c>
      <c r="G34" s="563">
        <v>40.428929611</v>
      </c>
      <c r="H34" s="563">
        <v>28.353367778</v>
      </c>
      <c r="I34" s="563">
        <v>25.526169904</v>
      </c>
      <c r="J34" s="563">
        <v>21.559525612</v>
      </c>
      <c r="K34" s="563">
        <v>20.745635315</v>
      </c>
      <c r="L34" s="563">
        <v>19.229229182</v>
      </c>
      <c r="M34" s="563">
        <v>150.5825559</v>
      </c>
      <c r="O34" s="562" t="s">
        <v>99</v>
      </c>
      <c r="P34" s="565">
        <v>154374</v>
      </c>
      <c r="Q34" s="565">
        <v>44791</v>
      </c>
      <c r="R34" s="565">
        <v>17694</v>
      </c>
      <c r="S34" s="565">
        <v>11313</v>
      </c>
      <c r="T34" s="565">
        <v>9042</v>
      </c>
      <c r="U34" s="565">
        <v>9438</v>
      </c>
      <c r="V34" s="565">
        <v>6619</v>
      </c>
      <c r="W34" s="565">
        <v>5959</v>
      </c>
      <c r="X34" s="565">
        <v>5033</v>
      </c>
      <c r="Y34" s="565">
        <v>4843</v>
      </c>
      <c r="Z34" s="565">
        <v>4489</v>
      </c>
      <c r="AA34" s="566">
        <v>35153</v>
      </c>
    </row>
    <row r="35" spans="1:27" s="564" customFormat="1" ht="20.25" customHeight="1">
      <c r="A35" s="567" t="s">
        <v>98</v>
      </c>
      <c r="B35" s="563">
        <v>380.94008264</v>
      </c>
      <c r="C35" s="563">
        <v>2.4833121424</v>
      </c>
      <c r="D35" s="563">
        <v>10.926573427</v>
      </c>
      <c r="E35" s="563">
        <v>1.9866497139</v>
      </c>
      <c r="F35" s="563">
        <v>4.4699618563</v>
      </c>
      <c r="G35" s="563">
        <v>0.4966624285</v>
      </c>
      <c r="H35" s="568">
        <v>22.349809282</v>
      </c>
      <c r="I35" s="563">
        <v>0.993324857</v>
      </c>
      <c r="J35" s="563">
        <v>0</v>
      </c>
      <c r="K35" s="563">
        <v>0</v>
      </c>
      <c r="L35" s="563">
        <v>0.993324857</v>
      </c>
      <c r="M35" s="563">
        <v>336.24046408</v>
      </c>
      <c r="O35" s="567" t="s">
        <v>98</v>
      </c>
      <c r="P35" s="565">
        <v>767</v>
      </c>
      <c r="Q35" s="565">
        <v>5</v>
      </c>
      <c r="R35" s="565">
        <v>22</v>
      </c>
      <c r="S35" s="565">
        <v>4</v>
      </c>
      <c r="T35" s="565">
        <v>9</v>
      </c>
      <c r="U35" s="565">
        <v>1</v>
      </c>
      <c r="V35" s="565">
        <v>45</v>
      </c>
      <c r="W35" s="565">
        <v>2</v>
      </c>
      <c r="X35" s="565">
        <v>0</v>
      </c>
      <c r="Y35" s="565">
        <v>0</v>
      </c>
      <c r="Z35" s="565">
        <v>2</v>
      </c>
      <c r="AA35" s="566">
        <v>677</v>
      </c>
    </row>
    <row r="36" spans="1:27" s="564" customFormat="1" ht="20.25" customHeight="1">
      <c r="A36" s="569" t="s">
        <v>102</v>
      </c>
      <c r="B36" s="563">
        <v>21.046643188</v>
      </c>
      <c r="C36" s="563">
        <v>3.3164407448</v>
      </c>
      <c r="D36" s="563">
        <v>1.2755541326</v>
      </c>
      <c r="E36" s="563">
        <v>0</v>
      </c>
      <c r="F36" s="563">
        <v>0.2551108265</v>
      </c>
      <c r="G36" s="563">
        <v>0</v>
      </c>
      <c r="H36" s="563">
        <v>4.3368840509</v>
      </c>
      <c r="I36" s="563">
        <v>0.1275554133</v>
      </c>
      <c r="J36" s="563">
        <v>0</v>
      </c>
      <c r="K36" s="563">
        <v>0.2551108265</v>
      </c>
      <c r="L36" s="563">
        <v>0.1275554133</v>
      </c>
      <c r="M36" s="563">
        <v>11.35243178</v>
      </c>
      <c r="O36" s="569" t="s">
        <v>102</v>
      </c>
      <c r="P36" s="565">
        <v>165</v>
      </c>
      <c r="Q36" s="565">
        <v>26</v>
      </c>
      <c r="R36" s="565">
        <v>10</v>
      </c>
      <c r="S36" s="565">
        <v>0</v>
      </c>
      <c r="T36" s="565">
        <v>2</v>
      </c>
      <c r="U36" s="565">
        <v>0</v>
      </c>
      <c r="V36" s="565">
        <v>34</v>
      </c>
      <c r="W36" s="565">
        <v>1</v>
      </c>
      <c r="X36" s="565">
        <v>0</v>
      </c>
      <c r="Y36" s="565">
        <v>2</v>
      </c>
      <c r="Z36" s="565">
        <v>1</v>
      </c>
      <c r="AA36" s="566">
        <v>89</v>
      </c>
    </row>
    <row r="37" spans="1:27" s="564" customFormat="1" ht="20.25" customHeight="1">
      <c r="A37" s="569" t="s">
        <v>96</v>
      </c>
      <c r="B37" s="563">
        <v>13.565772891</v>
      </c>
      <c r="C37" s="563">
        <v>3.9843528771</v>
      </c>
      <c r="D37" s="563">
        <v>0.4743277235</v>
      </c>
      <c r="E37" s="563">
        <v>0.4743277235</v>
      </c>
      <c r="F37" s="563">
        <v>0.0948655447</v>
      </c>
      <c r="G37" s="563">
        <v>0.0948655447</v>
      </c>
      <c r="H37" s="563">
        <v>2.5613697067</v>
      </c>
      <c r="I37" s="563">
        <v>0</v>
      </c>
      <c r="J37" s="563">
        <v>0</v>
      </c>
      <c r="K37" s="563">
        <v>0</v>
      </c>
      <c r="L37" s="563">
        <v>0.0948655447</v>
      </c>
      <c r="M37" s="563">
        <v>5.7867982262</v>
      </c>
      <c r="O37" s="569" t="s">
        <v>96</v>
      </c>
      <c r="P37" s="565">
        <v>143</v>
      </c>
      <c r="Q37" s="565">
        <v>42</v>
      </c>
      <c r="R37" s="565">
        <v>5</v>
      </c>
      <c r="S37" s="565">
        <v>5</v>
      </c>
      <c r="T37" s="565">
        <v>1</v>
      </c>
      <c r="U37" s="565">
        <v>1</v>
      </c>
      <c r="V37" s="565">
        <v>27</v>
      </c>
      <c r="W37" s="565">
        <v>0</v>
      </c>
      <c r="X37" s="565">
        <v>0</v>
      </c>
      <c r="Y37" s="565">
        <v>0</v>
      </c>
      <c r="Z37" s="565">
        <v>1</v>
      </c>
      <c r="AA37" s="566">
        <v>61</v>
      </c>
    </row>
    <row r="38" spans="1:27" s="564" customFormat="1" ht="20.25" customHeight="1">
      <c r="A38" s="569" t="s">
        <v>95</v>
      </c>
      <c r="B38" s="563">
        <v>15.227306741</v>
      </c>
      <c r="C38" s="563">
        <v>3.0603900803</v>
      </c>
      <c r="D38" s="563">
        <v>1.1196549074</v>
      </c>
      <c r="E38" s="563">
        <v>0.5225056235</v>
      </c>
      <c r="F38" s="563">
        <v>0.2239309815</v>
      </c>
      <c r="G38" s="563">
        <v>0.0746436605</v>
      </c>
      <c r="H38" s="568">
        <v>3.5082520433</v>
      </c>
      <c r="I38" s="563">
        <v>0</v>
      </c>
      <c r="J38" s="563">
        <v>0</v>
      </c>
      <c r="K38" s="563">
        <v>0</v>
      </c>
      <c r="L38" s="563">
        <v>0</v>
      </c>
      <c r="M38" s="563">
        <v>6.7179294446</v>
      </c>
      <c r="O38" s="569" t="s">
        <v>95</v>
      </c>
      <c r="P38" s="565">
        <v>204</v>
      </c>
      <c r="Q38" s="565">
        <v>41</v>
      </c>
      <c r="R38" s="565">
        <v>15</v>
      </c>
      <c r="S38" s="565">
        <v>7</v>
      </c>
      <c r="T38" s="565">
        <v>3</v>
      </c>
      <c r="U38" s="565">
        <v>1</v>
      </c>
      <c r="V38" s="565">
        <v>47</v>
      </c>
      <c r="W38" s="565">
        <v>0</v>
      </c>
      <c r="X38" s="565">
        <v>0</v>
      </c>
      <c r="Y38" s="565">
        <v>0</v>
      </c>
      <c r="Z38" s="565">
        <v>0</v>
      </c>
      <c r="AA38" s="566">
        <v>90</v>
      </c>
    </row>
    <row r="39" spans="1:27" s="564" customFormat="1" ht="20.25" customHeight="1">
      <c r="A39" s="569" t="s">
        <v>94</v>
      </c>
      <c r="B39" s="563">
        <v>33.60150444</v>
      </c>
      <c r="C39" s="563">
        <v>3.5303644439</v>
      </c>
      <c r="D39" s="563">
        <v>1.3869288887</v>
      </c>
      <c r="E39" s="563">
        <v>0.1260844444</v>
      </c>
      <c r="F39" s="563">
        <v>0.4412955555</v>
      </c>
      <c r="G39" s="563">
        <v>0.0630422222</v>
      </c>
      <c r="H39" s="563">
        <v>16.895315553</v>
      </c>
      <c r="I39" s="563">
        <v>0.2521688889</v>
      </c>
      <c r="J39" s="563">
        <v>0</v>
      </c>
      <c r="K39" s="563">
        <v>0</v>
      </c>
      <c r="L39" s="563">
        <v>0.1891266666</v>
      </c>
      <c r="M39" s="563">
        <v>10.717177776</v>
      </c>
      <c r="O39" s="569" t="s">
        <v>94</v>
      </c>
      <c r="P39" s="565">
        <v>533</v>
      </c>
      <c r="Q39" s="565">
        <v>56</v>
      </c>
      <c r="R39" s="565">
        <v>22</v>
      </c>
      <c r="S39" s="565">
        <v>2</v>
      </c>
      <c r="T39" s="565">
        <v>7</v>
      </c>
      <c r="U39" s="565">
        <v>1</v>
      </c>
      <c r="V39" s="565">
        <v>268</v>
      </c>
      <c r="W39" s="565">
        <v>4</v>
      </c>
      <c r="X39" s="565">
        <v>0</v>
      </c>
      <c r="Y39" s="565">
        <v>0</v>
      </c>
      <c r="Z39" s="565">
        <v>3</v>
      </c>
      <c r="AA39" s="566">
        <v>170</v>
      </c>
    </row>
    <row r="40" spans="1:27" s="564" customFormat="1" ht="20.25" customHeight="1">
      <c r="A40" s="569" t="s">
        <v>93</v>
      </c>
      <c r="B40" s="563">
        <v>43.081997848</v>
      </c>
      <c r="C40" s="563">
        <v>4.7247212648</v>
      </c>
      <c r="D40" s="563">
        <v>1.8650215519</v>
      </c>
      <c r="E40" s="563">
        <v>0.4351716954</v>
      </c>
      <c r="F40" s="563">
        <v>0.4351716954</v>
      </c>
      <c r="G40" s="563">
        <v>0.0621673851</v>
      </c>
      <c r="H40" s="563">
        <v>19.271889369</v>
      </c>
      <c r="I40" s="563">
        <v>0</v>
      </c>
      <c r="J40" s="563">
        <v>0.1243347701</v>
      </c>
      <c r="K40" s="563">
        <v>0.0621673851</v>
      </c>
      <c r="L40" s="563">
        <v>0.1243347701</v>
      </c>
      <c r="M40" s="563">
        <v>15.977017961</v>
      </c>
      <c r="O40" s="569" t="s">
        <v>93</v>
      </c>
      <c r="P40" s="565">
        <v>693</v>
      </c>
      <c r="Q40" s="565">
        <v>76</v>
      </c>
      <c r="R40" s="565">
        <v>30</v>
      </c>
      <c r="S40" s="565">
        <v>7</v>
      </c>
      <c r="T40" s="565">
        <v>7</v>
      </c>
      <c r="U40" s="565">
        <v>1</v>
      </c>
      <c r="V40" s="565">
        <v>310</v>
      </c>
      <c r="W40" s="565">
        <v>0</v>
      </c>
      <c r="X40" s="565">
        <v>2</v>
      </c>
      <c r="Y40" s="565">
        <v>1</v>
      </c>
      <c r="Z40" s="565">
        <v>2</v>
      </c>
      <c r="AA40" s="566">
        <v>257</v>
      </c>
    </row>
    <row r="41" spans="1:27" s="564" customFormat="1" ht="20.25" customHeight="1">
      <c r="A41" s="569" t="s">
        <v>92</v>
      </c>
      <c r="B41" s="563">
        <v>52.292264039</v>
      </c>
      <c r="C41" s="563">
        <v>7.4275380766</v>
      </c>
      <c r="D41" s="563">
        <v>3.3543720346</v>
      </c>
      <c r="E41" s="563">
        <v>1.0182915105</v>
      </c>
      <c r="F41" s="563">
        <v>0.778693508</v>
      </c>
      <c r="G41" s="563">
        <v>0.4192965043</v>
      </c>
      <c r="H41" s="563">
        <v>14.196181646</v>
      </c>
      <c r="I41" s="563">
        <v>0.2395980025</v>
      </c>
      <c r="J41" s="563">
        <v>0.1197990012</v>
      </c>
      <c r="K41" s="563">
        <v>0.8385930087</v>
      </c>
      <c r="L41" s="563">
        <v>0.4192965043</v>
      </c>
      <c r="M41" s="563">
        <v>23.480604242</v>
      </c>
      <c r="O41" s="569" t="s">
        <v>92</v>
      </c>
      <c r="P41" s="565">
        <v>873</v>
      </c>
      <c r="Q41" s="565">
        <v>124</v>
      </c>
      <c r="R41" s="565">
        <v>56</v>
      </c>
      <c r="S41" s="565">
        <v>17</v>
      </c>
      <c r="T41" s="565">
        <v>13</v>
      </c>
      <c r="U41" s="565">
        <v>7</v>
      </c>
      <c r="V41" s="565">
        <v>237</v>
      </c>
      <c r="W41" s="565">
        <v>4</v>
      </c>
      <c r="X41" s="565">
        <v>2</v>
      </c>
      <c r="Y41" s="565">
        <v>14</v>
      </c>
      <c r="Z41" s="565">
        <v>7</v>
      </c>
      <c r="AA41" s="566">
        <v>392</v>
      </c>
    </row>
    <row r="42" spans="1:27" s="564" customFormat="1" ht="20.25" customHeight="1">
      <c r="A42" s="569" t="s">
        <v>91</v>
      </c>
      <c r="B42" s="563">
        <v>83.835449615</v>
      </c>
      <c r="C42" s="563">
        <v>15.049918854</v>
      </c>
      <c r="D42" s="563">
        <v>5.7239035641</v>
      </c>
      <c r="E42" s="563">
        <v>2.6152318008</v>
      </c>
      <c r="F42" s="563">
        <v>1.1842559098</v>
      </c>
      <c r="G42" s="563">
        <v>1.233599906</v>
      </c>
      <c r="H42" s="563">
        <v>15.839422794</v>
      </c>
      <c r="I42" s="563">
        <v>0.3454079737</v>
      </c>
      <c r="J42" s="563">
        <v>0.5921279549</v>
      </c>
      <c r="K42" s="563">
        <v>4.490303658</v>
      </c>
      <c r="L42" s="563">
        <v>0.4440959662</v>
      </c>
      <c r="M42" s="563">
        <v>36.317181234</v>
      </c>
      <c r="O42" s="569" t="s">
        <v>91</v>
      </c>
      <c r="P42" s="565">
        <v>1699</v>
      </c>
      <c r="Q42" s="565">
        <v>305</v>
      </c>
      <c r="R42" s="565">
        <v>116</v>
      </c>
      <c r="S42" s="565">
        <v>53</v>
      </c>
      <c r="T42" s="565">
        <v>24</v>
      </c>
      <c r="U42" s="565">
        <v>25</v>
      </c>
      <c r="V42" s="565">
        <v>321</v>
      </c>
      <c r="W42" s="565">
        <v>7</v>
      </c>
      <c r="X42" s="565">
        <v>12</v>
      </c>
      <c r="Y42" s="565">
        <v>91</v>
      </c>
      <c r="Z42" s="565">
        <v>9</v>
      </c>
      <c r="AA42" s="566">
        <v>736</v>
      </c>
    </row>
    <row r="43" spans="1:27" s="564" customFormat="1" ht="20.25" customHeight="1">
      <c r="A43" s="569" t="s">
        <v>90</v>
      </c>
      <c r="B43" s="563">
        <v>134.79111326</v>
      </c>
      <c r="C43" s="563">
        <v>34.750833888</v>
      </c>
      <c r="D43" s="563">
        <v>11.952180746</v>
      </c>
      <c r="E43" s="563">
        <v>5.0020139688</v>
      </c>
      <c r="F43" s="563">
        <v>1.7375416944</v>
      </c>
      <c r="G43" s="563">
        <v>2.6326389309</v>
      </c>
      <c r="H43" s="563">
        <v>17.691333616</v>
      </c>
      <c r="I43" s="563">
        <v>0.8424444579</v>
      </c>
      <c r="J43" s="563">
        <v>1.2110139082</v>
      </c>
      <c r="K43" s="563">
        <v>13.215847433</v>
      </c>
      <c r="L43" s="563">
        <v>1.3163194655</v>
      </c>
      <c r="M43" s="563">
        <v>44.438945154</v>
      </c>
      <c r="O43" s="569" t="s">
        <v>90</v>
      </c>
      <c r="P43" s="565">
        <v>2560</v>
      </c>
      <c r="Q43" s="565">
        <v>660</v>
      </c>
      <c r="R43" s="565">
        <v>227</v>
      </c>
      <c r="S43" s="565">
        <v>95</v>
      </c>
      <c r="T43" s="565">
        <v>33</v>
      </c>
      <c r="U43" s="565">
        <v>50</v>
      </c>
      <c r="V43" s="565">
        <v>336</v>
      </c>
      <c r="W43" s="565">
        <v>16</v>
      </c>
      <c r="X43" s="565">
        <v>23</v>
      </c>
      <c r="Y43" s="565">
        <v>251</v>
      </c>
      <c r="Z43" s="565">
        <v>25</v>
      </c>
      <c r="AA43" s="566">
        <v>844</v>
      </c>
    </row>
    <row r="44" spans="1:27" s="564" customFormat="1" ht="20.25" customHeight="1">
      <c r="A44" s="569" t="s">
        <v>89</v>
      </c>
      <c r="B44" s="563">
        <v>209.97148275</v>
      </c>
      <c r="C44" s="563">
        <v>70.465006076</v>
      </c>
      <c r="D44" s="563">
        <v>16.096901155</v>
      </c>
      <c r="E44" s="563">
        <v>9.6909915116</v>
      </c>
      <c r="F44" s="563">
        <v>3.011325046</v>
      </c>
      <c r="G44" s="563">
        <v>4.7633687091</v>
      </c>
      <c r="H44" s="563">
        <v>17.848944818</v>
      </c>
      <c r="I44" s="563">
        <v>0.8212704671</v>
      </c>
      <c r="J44" s="563">
        <v>2.901822317</v>
      </c>
      <c r="K44" s="563">
        <v>23.597838088</v>
      </c>
      <c r="L44" s="563">
        <v>2.0258004855</v>
      </c>
      <c r="M44" s="563">
        <v>58.748214079</v>
      </c>
      <c r="O44" s="569" t="s">
        <v>89</v>
      </c>
      <c r="P44" s="565">
        <v>3835</v>
      </c>
      <c r="Q44" s="565">
        <v>1287</v>
      </c>
      <c r="R44" s="565">
        <v>294</v>
      </c>
      <c r="S44" s="565">
        <v>177</v>
      </c>
      <c r="T44" s="565">
        <v>55</v>
      </c>
      <c r="U44" s="565">
        <v>87</v>
      </c>
      <c r="V44" s="565">
        <v>326</v>
      </c>
      <c r="W44" s="565">
        <v>15</v>
      </c>
      <c r="X44" s="565">
        <v>53</v>
      </c>
      <c r="Y44" s="565">
        <v>431</v>
      </c>
      <c r="Z44" s="565">
        <v>37</v>
      </c>
      <c r="AA44" s="566">
        <v>1073</v>
      </c>
    </row>
    <row r="45" spans="1:27" s="564" customFormat="1" ht="20.25" customHeight="1">
      <c r="A45" s="569" t="s">
        <v>88</v>
      </c>
      <c r="B45" s="563">
        <v>321.66017602</v>
      </c>
      <c r="C45" s="563">
        <v>122.85371162</v>
      </c>
      <c r="D45" s="563">
        <v>29.802209276</v>
      </c>
      <c r="E45" s="563">
        <v>16.723541896</v>
      </c>
      <c r="F45" s="563">
        <v>5.4673117737</v>
      </c>
      <c r="G45" s="563">
        <v>10.291410398</v>
      </c>
      <c r="H45" s="563">
        <v>24.066892024</v>
      </c>
      <c r="I45" s="563">
        <v>2.1440438328</v>
      </c>
      <c r="J45" s="563">
        <v>3.9128799949</v>
      </c>
      <c r="K45" s="563">
        <v>32.428662972</v>
      </c>
      <c r="L45" s="563">
        <v>3.8056778033</v>
      </c>
      <c r="M45" s="563">
        <v>70.163834429</v>
      </c>
      <c r="O45" s="569" t="s">
        <v>88</v>
      </c>
      <c r="P45" s="565">
        <v>6001</v>
      </c>
      <c r="Q45" s="565">
        <v>2292</v>
      </c>
      <c r="R45" s="565">
        <v>556</v>
      </c>
      <c r="S45" s="565">
        <v>312</v>
      </c>
      <c r="T45" s="565">
        <v>102</v>
      </c>
      <c r="U45" s="565">
        <v>192</v>
      </c>
      <c r="V45" s="565">
        <v>449</v>
      </c>
      <c r="W45" s="565">
        <v>40</v>
      </c>
      <c r="X45" s="565">
        <v>73</v>
      </c>
      <c r="Y45" s="565">
        <v>605</v>
      </c>
      <c r="Z45" s="565">
        <v>71</v>
      </c>
      <c r="AA45" s="566">
        <v>1309</v>
      </c>
    </row>
    <row r="46" spans="1:27" s="564" customFormat="1" ht="20.25" customHeight="1">
      <c r="A46" s="569" t="s">
        <v>87</v>
      </c>
      <c r="B46" s="563">
        <v>451.2786047</v>
      </c>
      <c r="C46" s="563">
        <v>195.95205307</v>
      </c>
      <c r="D46" s="563">
        <v>41.329837495</v>
      </c>
      <c r="E46" s="563">
        <v>24.041539458</v>
      </c>
      <c r="F46" s="563">
        <v>7.9418119109</v>
      </c>
      <c r="G46" s="563">
        <v>17.234272106</v>
      </c>
      <c r="H46" s="563">
        <v>27.769328722</v>
      </c>
      <c r="I46" s="563">
        <v>3.6197374016</v>
      </c>
      <c r="J46" s="563">
        <v>7.5096044599</v>
      </c>
      <c r="K46" s="563">
        <v>33.712181173</v>
      </c>
      <c r="L46" s="563">
        <v>5.9428524503</v>
      </c>
      <c r="M46" s="563">
        <v>86.225386461</v>
      </c>
      <c r="O46" s="569" t="s">
        <v>87</v>
      </c>
      <c r="P46" s="565">
        <v>8353</v>
      </c>
      <c r="Q46" s="565">
        <v>3627</v>
      </c>
      <c r="R46" s="565">
        <v>765</v>
      </c>
      <c r="S46" s="565">
        <v>445</v>
      </c>
      <c r="T46" s="565">
        <v>147</v>
      </c>
      <c r="U46" s="565">
        <v>319</v>
      </c>
      <c r="V46" s="565">
        <v>514</v>
      </c>
      <c r="W46" s="565">
        <v>67</v>
      </c>
      <c r="X46" s="565">
        <v>139</v>
      </c>
      <c r="Y46" s="565">
        <v>624</v>
      </c>
      <c r="Z46" s="565">
        <v>110</v>
      </c>
      <c r="AA46" s="566">
        <v>1596</v>
      </c>
    </row>
    <row r="47" spans="1:27" s="564" customFormat="1" ht="20.25" customHeight="1">
      <c r="A47" s="569" t="s">
        <v>86</v>
      </c>
      <c r="B47" s="563">
        <v>610.50835237</v>
      </c>
      <c r="C47" s="563">
        <v>276.08745668</v>
      </c>
      <c r="D47" s="563">
        <v>56.038748862</v>
      </c>
      <c r="E47" s="563">
        <v>33.091847389</v>
      </c>
      <c r="F47" s="563">
        <v>12.983115308</v>
      </c>
      <c r="G47" s="563">
        <v>33.393780303</v>
      </c>
      <c r="H47" s="563">
        <v>29.227106088</v>
      </c>
      <c r="I47" s="563">
        <v>6.4613643624</v>
      </c>
      <c r="J47" s="563">
        <v>11.835770234</v>
      </c>
      <c r="K47" s="563">
        <v>33.091847389</v>
      </c>
      <c r="L47" s="563">
        <v>10.990358074</v>
      </c>
      <c r="M47" s="563">
        <v>107.30695768</v>
      </c>
      <c r="O47" s="569" t="s">
        <v>86</v>
      </c>
      <c r="P47" s="565">
        <v>10110</v>
      </c>
      <c r="Q47" s="565">
        <v>4572</v>
      </c>
      <c r="R47" s="565">
        <v>928</v>
      </c>
      <c r="S47" s="565">
        <v>548</v>
      </c>
      <c r="T47" s="565">
        <v>215</v>
      </c>
      <c r="U47" s="565">
        <v>553</v>
      </c>
      <c r="V47" s="565">
        <v>484</v>
      </c>
      <c r="W47" s="565">
        <v>107</v>
      </c>
      <c r="X47" s="565">
        <v>196</v>
      </c>
      <c r="Y47" s="565">
        <v>548</v>
      </c>
      <c r="Z47" s="565">
        <v>182</v>
      </c>
      <c r="AA47" s="566">
        <v>1777</v>
      </c>
    </row>
    <row r="48" spans="1:27" s="564" customFormat="1" ht="20.25" customHeight="1">
      <c r="A48" s="569" t="s">
        <v>85</v>
      </c>
      <c r="B48" s="563">
        <v>885.16315329</v>
      </c>
      <c r="C48" s="563">
        <v>386.41716577</v>
      </c>
      <c r="D48" s="563">
        <v>90.359621513</v>
      </c>
      <c r="E48" s="563">
        <v>51.236388218</v>
      </c>
      <c r="F48" s="563">
        <v>24.452020809</v>
      </c>
      <c r="G48" s="563">
        <v>57.706769109</v>
      </c>
      <c r="H48" s="563">
        <v>41.305105921</v>
      </c>
      <c r="I48" s="563">
        <v>12.564576846</v>
      </c>
      <c r="J48" s="563">
        <v>17.68069197</v>
      </c>
      <c r="K48" s="563">
        <v>32.728089391</v>
      </c>
      <c r="L48" s="563">
        <v>22.796807093</v>
      </c>
      <c r="M48" s="563">
        <v>147.91591665</v>
      </c>
      <c r="O48" s="569" t="s">
        <v>85</v>
      </c>
      <c r="P48" s="565">
        <v>11765</v>
      </c>
      <c r="Q48" s="565">
        <v>5136</v>
      </c>
      <c r="R48" s="565">
        <v>1201</v>
      </c>
      <c r="S48" s="565">
        <v>681</v>
      </c>
      <c r="T48" s="565">
        <v>325</v>
      </c>
      <c r="U48" s="565">
        <v>767</v>
      </c>
      <c r="V48" s="565">
        <v>549</v>
      </c>
      <c r="W48" s="565">
        <v>167</v>
      </c>
      <c r="X48" s="565">
        <v>235</v>
      </c>
      <c r="Y48" s="565">
        <v>435</v>
      </c>
      <c r="Z48" s="565">
        <v>303</v>
      </c>
      <c r="AA48" s="566">
        <v>1966</v>
      </c>
    </row>
    <row r="49" spans="1:27" s="564" customFormat="1" ht="20.25" customHeight="1">
      <c r="A49" s="569" t="s">
        <v>84</v>
      </c>
      <c r="B49" s="563">
        <v>1342.3891123</v>
      </c>
      <c r="C49" s="563">
        <v>539.47570963</v>
      </c>
      <c r="D49" s="563">
        <v>139.12316037</v>
      </c>
      <c r="E49" s="563">
        <v>91.449771148</v>
      </c>
      <c r="F49" s="563">
        <v>45.465085088</v>
      </c>
      <c r="G49" s="563">
        <v>98.983985249</v>
      </c>
      <c r="H49" s="563">
        <v>56.246805266</v>
      </c>
      <c r="I49" s="563">
        <v>32.345160534</v>
      </c>
      <c r="J49" s="563">
        <v>34.68336491</v>
      </c>
      <c r="K49" s="563">
        <v>40.52887585</v>
      </c>
      <c r="L49" s="563">
        <v>40.398975607</v>
      </c>
      <c r="M49" s="563">
        <v>223.68821863</v>
      </c>
      <c r="O49" s="569" t="s">
        <v>84</v>
      </c>
      <c r="P49" s="565">
        <v>10334</v>
      </c>
      <c r="Q49" s="565">
        <v>4153</v>
      </c>
      <c r="R49" s="565">
        <v>1071</v>
      </c>
      <c r="S49" s="565">
        <v>704</v>
      </c>
      <c r="T49" s="565">
        <v>350</v>
      </c>
      <c r="U49" s="565">
        <v>762</v>
      </c>
      <c r="V49" s="565">
        <v>433</v>
      </c>
      <c r="W49" s="565">
        <v>249</v>
      </c>
      <c r="X49" s="565">
        <v>267</v>
      </c>
      <c r="Y49" s="565">
        <v>312</v>
      </c>
      <c r="Z49" s="565">
        <v>311</v>
      </c>
      <c r="AA49" s="566">
        <v>1722</v>
      </c>
    </row>
    <row r="50" spans="1:27" s="564" customFormat="1" ht="20.25" customHeight="1">
      <c r="A50" s="569" t="s">
        <v>83</v>
      </c>
      <c r="B50" s="563">
        <v>2204.9847037</v>
      </c>
      <c r="C50" s="563">
        <v>800.91632715</v>
      </c>
      <c r="D50" s="563">
        <v>240.10091198</v>
      </c>
      <c r="E50" s="563">
        <v>164.41692885</v>
      </c>
      <c r="F50" s="563">
        <v>89.312899624</v>
      </c>
      <c r="G50" s="563">
        <v>175.29106436</v>
      </c>
      <c r="H50" s="563">
        <v>81.628510533</v>
      </c>
      <c r="I50" s="563">
        <v>74.959040756</v>
      </c>
      <c r="J50" s="563">
        <v>63.794928303</v>
      </c>
      <c r="K50" s="563">
        <v>62.200055096</v>
      </c>
      <c r="L50" s="563">
        <v>74.234098389</v>
      </c>
      <c r="M50" s="563">
        <v>378.12993867</v>
      </c>
      <c r="O50" s="569" t="s">
        <v>83</v>
      </c>
      <c r="P50" s="565">
        <v>15208</v>
      </c>
      <c r="Q50" s="565">
        <v>5524</v>
      </c>
      <c r="R50" s="565">
        <v>1656</v>
      </c>
      <c r="S50" s="565">
        <v>1134</v>
      </c>
      <c r="T50" s="565">
        <v>616</v>
      </c>
      <c r="U50" s="565">
        <v>1209</v>
      </c>
      <c r="V50" s="565">
        <v>563</v>
      </c>
      <c r="W50" s="565">
        <v>517</v>
      </c>
      <c r="X50" s="565">
        <v>440</v>
      </c>
      <c r="Y50" s="565">
        <v>429</v>
      </c>
      <c r="Z50" s="565">
        <v>512</v>
      </c>
      <c r="AA50" s="566">
        <v>2608</v>
      </c>
    </row>
    <row r="51" spans="1:27" s="564" customFormat="1" ht="20.25" customHeight="1">
      <c r="A51" s="569" t="s">
        <v>82</v>
      </c>
      <c r="B51" s="563">
        <v>3688.9816529</v>
      </c>
      <c r="C51" s="563">
        <v>1092.7734451</v>
      </c>
      <c r="D51" s="563">
        <v>438.92937632</v>
      </c>
      <c r="E51" s="563">
        <v>317.72523447</v>
      </c>
      <c r="F51" s="563">
        <v>210.65512194</v>
      </c>
      <c r="G51" s="563">
        <v>301.26780307</v>
      </c>
      <c r="H51" s="563">
        <v>103.39139257</v>
      </c>
      <c r="I51" s="563">
        <v>157.60410777</v>
      </c>
      <c r="J51" s="563">
        <v>127.20626389</v>
      </c>
      <c r="K51" s="563">
        <v>84.223325408</v>
      </c>
      <c r="L51" s="563">
        <v>125.65732917</v>
      </c>
      <c r="M51" s="563">
        <v>729.54825319</v>
      </c>
      <c r="O51" s="569" t="s">
        <v>82</v>
      </c>
      <c r="P51" s="565">
        <v>19053</v>
      </c>
      <c r="Q51" s="565">
        <v>5644</v>
      </c>
      <c r="R51" s="565">
        <v>2267</v>
      </c>
      <c r="S51" s="565">
        <v>1641</v>
      </c>
      <c r="T51" s="565">
        <v>1088</v>
      </c>
      <c r="U51" s="565">
        <v>1556</v>
      </c>
      <c r="V51" s="565">
        <v>534</v>
      </c>
      <c r="W51" s="565">
        <v>814</v>
      </c>
      <c r="X51" s="565">
        <v>657</v>
      </c>
      <c r="Y51" s="565">
        <v>435</v>
      </c>
      <c r="Z51" s="565">
        <v>649</v>
      </c>
      <c r="AA51" s="566">
        <v>3768</v>
      </c>
    </row>
    <row r="52" spans="1:27" s="564" customFormat="1" ht="20.25" customHeight="1">
      <c r="A52" s="569" t="s">
        <v>81</v>
      </c>
      <c r="B52" s="563">
        <v>6471.2890913</v>
      </c>
      <c r="C52" s="563">
        <v>1480.0932077</v>
      </c>
      <c r="D52" s="563">
        <v>834.01868371</v>
      </c>
      <c r="E52" s="563">
        <v>585.18377934</v>
      </c>
      <c r="F52" s="563">
        <v>508.74085321</v>
      </c>
      <c r="G52" s="563">
        <v>462.87509753</v>
      </c>
      <c r="H52" s="563">
        <v>138.65165222</v>
      </c>
      <c r="I52" s="563">
        <v>382.74182324</v>
      </c>
      <c r="J52" s="563">
        <v>255.68840809</v>
      </c>
      <c r="K52" s="563">
        <v>96.212648405</v>
      </c>
      <c r="L52" s="563">
        <v>249.62569326</v>
      </c>
      <c r="M52" s="563">
        <v>1477.4572447</v>
      </c>
      <c r="O52" s="569" t="s">
        <v>81</v>
      </c>
      <c r="P52" s="565">
        <v>24550</v>
      </c>
      <c r="Q52" s="565">
        <v>5615</v>
      </c>
      <c r="R52" s="565">
        <v>3164</v>
      </c>
      <c r="S52" s="565">
        <v>2220</v>
      </c>
      <c r="T52" s="565">
        <v>1930</v>
      </c>
      <c r="U52" s="565">
        <v>1756</v>
      </c>
      <c r="V52" s="565">
        <v>526</v>
      </c>
      <c r="W52" s="565">
        <v>1452</v>
      </c>
      <c r="X52" s="565">
        <v>970</v>
      </c>
      <c r="Y52" s="565">
        <v>365</v>
      </c>
      <c r="Z52" s="565">
        <v>947</v>
      </c>
      <c r="AA52" s="566">
        <v>5605</v>
      </c>
    </row>
    <row r="53" spans="1:27" s="564" customFormat="1" ht="20.25" customHeight="1">
      <c r="A53" s="570" t="s">
        <v>101</v>
      </c>
      <c r="B53" s="571">
        <v>12856.655892</v>
      </c>
      <c r="C53" s="571">
        <v>1920.5503339</v>
      </c>
      <c r="D53" s="571">
        <v>1811.9498245</v>
      </c>
      <c r="E53" s="571">
        <v>1117.1806349</v>
      </c>
      <c r="F53" s="571">
        <v>1409.7510924</v>
      </c>
      <c r="G53" s="571">
        <v>736.56496931</v>
      </c>
      <c r="H53" s="571">
        <v>211.03442842</v>
      </c>
      <c r="I53" s="571">
        <v>855.44312948</v>
      </c>
      <c r="J53" s="571">
        <v>672.84353476</v>
      </c>
      <c r="K53" s="571">
        <v>102.77650735</v>
      </c>
      <c r="L53" s="571">
        <v>451.18886725</v>
      </c>
      <c r="M53" s="571">
        <v>3567.37257</v>
      </c>
      <c r="O53" s="570" t="s">
        <v>101</v>
      </c>
      <c r="P53" s="572">
        <v>37528</v>
      </c>
      <c r="Q53" s="572">
        <v>5606</v>
      </c>
      <c r="R53" s="572">
        <v>5289</v>
      </c>
      <c r="S53" s="572">
        <v>3261</v>
      </c>
      <c r="T53" s="572">
        <v>4115</v>
      </c>
      <c r="U53" s="572">
        <v>2150</v>
      </c>
      <c r="V53" s="572">
        <v>616</v>
      </c>
      <c r="W53" s="572">
        <v>2497</v>
      </c>
      <c r="X53" s="572">
        <v>1964</v>
      </c>
      <c r="Y53" s="572">
        <v>300</v>
      </c>
      <c r="Z53" s="572">
        <v>1317</v>
      </c>
      <c r="AA53" s="573">
        <v>10413</v>
      </c>
    </row>
    <row r="55" spans="1:27" ht="25.5">
      <c r="A55" s="549" t="s">
        <v>284</v>
      </c>
      <c r="B55" s="550"/>
      <c r="C55" s="551"/>
      <c r="D55" s="550"/>
      <c r="E55" s="550"/>
      <c r="F55" s="550"/>
      <c r="G55" s="550"/>
      <c r="H55" s="550"/>
      <c r="I55" s="550"/>
      <c r="J55" s="550"/>
      <c r="K55" s="550"/>
      <c r="L55" s="550"/>
      <c r="M55" s="550"/>
      <c r="O55" s="549" t="s">
        <v>281</v>
      </c>
      <c r="P55" s="550"/>
      <c r="Q55" s="551"/>
      <c r="R55" s="550"/>
      <c r="S55" s="550"/>
      <c r="T55" s="550"/>
      <c r="U55" s="550"/>
      <c r="V55" s="550"/>
      <c r="W55" s="550"/>
      <c r="X55" s="550"/>
      <c r="Y55" s="550"/>
      <c r="Z55" s="550"/>
      <c r="AA55" s="550"/>
    </row>
    <row r="56" spans="1:27" ht="9.75" customHeight="1">
      <c r="A56" s="549"/>
      <c r="B56" s="550"/>
      <c r="C56" s="551"/>
      <c r="D56" s="550"/>
      <c r="E56" s="550"/>
      <c r="F56" s="550"/>
      <c r="G56" s="550"/>
      <c r="H56" s="550"/>
      <c r="I56" s="550"/>
      <c r="J56" s="550"/>
      <c r="K56" s="550"/>
      <c r="L56" s="550"/>
      <c r="M56" s="550"/>
      <c r="O56" s="549"/>
      <c r="P56" s="550"/>
      <c r="Q56" s="551"/>
      <c r="R56" s="550"/>
      <c r="S56" s="550"/>
      <c r="T56" s="550"/>
      <c r="U56" s="550"/>
      <c r="V56" s="550"/>
      <c r="W56" s="550"/>
      <c r="X56" s="550"/>
      <c r="Y56" s="550"/>
      <c r="Z56" s="550"/>
      <c r="AA56" s="550"/>
    </row>
    <row r="57" spans="1:27" ht="16.5">
      <c r="A57" s="553"/>
      <c r="B57" s="550"/>
      <c r="C57" s="550"/>
      <c r="D57" s="551"/>
      <c r="E57" s="550"/>
      <c r="F57" s="576"/>
      <c r="G57" s="550"/>
      <c r="H57" s="550"/>
      <c r="I57" s="550"/>
      <c r="J57" s="550"/>
      <c r="K57" s="550"/>
      <c r="L57" s="550"/>
      <c r="M57" s="555" t="s">
        <v>241</v>
      </c>
      <c r="O57" s="553"/>
      <c r="P57" s="550"/>
      <c r="Q57" s="550"/>
      <c r="R57" s="551"/>
      <c r="S57" s="550"/>
      <c r="T57" s="554"/>
      <c r="U57" s="550"/>
      <c r="V57" s="550"/>
      <c r="W57" s="550"/>
      <c r="X57" s="550"/>
      <c r="Y57" s="550"/>
      <c r="Z57" s="550"/>
      <c r="AA57" s="555" t="s">
        <v>241</v>
      </c>
    </row>
    <row r="58" spans="1:27" ht="16.5">
      <c r="A58" s="550"/>
      <c r="B58" s="550">
        <f>B7/B34</f>
        <v>1.1087502191598348</v>
      </c>
      <c r="C58" s="550"/>
      <c r="D58" s="551"/>
      <c r="E58" s="550"/>
      <c r="F58" s="554"/>
      <c r="G58" s="550"/>
      <c r="H58" s="550"/>
      <c r="I58" s="550"/>
      <c r="J58" s="550"/>
      <c r="K58" s="550"/>
      <c r="L58" s="550"/>
      <c r="M58" s="556"/>
      <c r="O58" s="550"/>
      <c r="P58" s="550"/>
      <c r="Q58" s="550"/>
      <c r="R58" s="551"/>
      <c r="S58" s="550"/>
      <c r="T58" s="554"/>
      <c r="U58" s="550"/>
      <c r="V58" s="550"/>
      <c r="W58" s="550"/>
      <c r="X58" s="550"/>
      <c r="Y58" s="550"/>
      <c r="Z58" s="550"/>
      <c r="AA58" s="556"/>
    </row>
    <row r="59" spans="1:27" s="577" customFormat="1" ht="37.5" customHeight="1">
      <c r="A59" s="1277" t="s">
        <v>74</v>
      </c>
      <c r="B59" s="557" t="str">
        <f aca="true" t="shared" si="3" ref="B59:L59">T(B32)</f>
        <v>A00-Y98</v>
      </c>
      <c r="C59" s="557" t="str">
        <f t="shared" si="3"/>
        <v>C00-C97</v>
      </c>
      <c r="D59" s="557" t="str">
        <f t="shared" si="3"/>
        <v>I01-I02.0, I05-I09, I20-I25, I27, I30-I52</v>
      </c>
      <c r="E59" s="557" t="str">
        <f t="shared" si="3"/>
        <v>J12-J18</v>
      </c>
      <c r="F59" s="557" t="str">
        <f t="shared" si="3"/>
        <v>I60-I69</v>
      </c>
      <c r="G59" s="557" t="str">
        <f t="shared" si="3"/>
        <v>E10-E14</v>
      </c>
      <c r="H59" s="557" t="str">
        <f t="shared" si="3"/>
        <v>V01-X59, Y85-Y86</v>
      </c>
      <c r="I59" s="557" t="str">
        <f t="shared" si="3"/>
        <v>J40-J47</v>
      </c>
      <c r="J59" s="557" t="str">
        <f t="shared" si="3"/>
        <v>I10-I15</v>
      </c>
      <c r="K59" s="557" t="str">
        <f t="shared" si="3"/>
        <v>N00-N07, N17-N19, N25-N27</v>
      </c>
      <c r="L59" s="557" t="str">
        <f t="shared" si="3"/>
        <v>K70, K73-K74</v>
      </c>
      <c r="M59" s="1279" t="s">
        <v>175</v>
      </c>
      <c r="N59" s="558"/>
      <c r="O59" s="1277" t="s">
        <v>74</v>
      </c>
      <c r="P59" s="557" t="str">
        <f aca="true" t="shared" si="4" ref="P59:Z59">T(P32)</f>
        <v>A00-Y98</v>
      </c>
      <c r="Q59" s="557" t="str">
        <f t="shared" si="4"/>
        <v>C00-C97</v>
      </c>
      <c r="R59" s="557" t="str">
        <f t="shared" si="4"/>
        <v>I01-I02.0, I05-I09, I20-I25, I27, I30-I52</v>
      </c>
      <c r="S59" s="557" t="str">
        <f t="shared" si="4"/>
        <v>J12-J18</v>
      </c>
      <c r="T59" s="557" t="str">
        <f t="shared" si="4"/>
        <v>E10-E14</v>
      </c>
      <c r="U59" s="557" t="str">
        <f t="shared" si="4"/>
        <v>I60-I69</v>
      </c>
      <c r="V59" s="557" t="str">
        <f t="shared" si="4"/>
        <v>V01-X59, Y85-Y86</v>
      </c>
      <c r="W59" s="557" t="str">
        <f t="shared" si="4"/>
        <v>J40-J47</v>
      </c>
      <c r="X59" s="557" t="str">
        <f t="shared" si="4"/>
        <v>I10-I15</v>
      </c>
      <c r="Y59" s="557" t="str">
        <f t="shared" si="4"/>
        <v>N00-N07, N17-N19, N25-N27</v>
      </c>
      <c r="Z59" s="557" t="str">
        <f t="shared" si="4"/>
        <v>K70, K73-K74</v>
      </c>
      <c r="AA59" s="1279" t="s">
        <v>100</v>
      </c>
    </row>
    <row r="60" spans="1:27" ht="42" customHeight="1">
      <c r="A60" s="1278"/>
      <c r="B60" s="559" t="str">
        <f aca="true" t="shared" si="5" ref="B60:L60">T(B33)</f>
        <v>所有死亡原因</v>
      </c>
      <c r="C60" s="560" t="str">
        <f t="shared" si="5"/>
        <v>惡性腫瘤</v>
      </c>
      <c r="D60" s="560" t="str">
        <f t="shared" si="5"/>
        <v>心臟疾病（高血壓性疾病除外）</v>
      </c>
      <c r="E60" s="560" t="str">
        <f t="shared" si="5"/>
        <v>肺炎</v>
      </c>
      <c r="F60" s="560" t="str">
        <f t="shared" si="5"/>
        <v>腦血管疾病</v>
      </c>
      <c r="G60" s="560" t="str">
        <f t="shared" si="5"/>
        <v>糖尿病</v>
      </c>
      <c r="H60" s="560" t="str">
        <f t="shared" si="5"/>
        <v>事故傷害</v>
      </c>
      <c r="I60" s="560" t="str">
        <f t="shared" si="5"/>
        <v>慢性下呼吸道疾病</v>
      </c>
      <c r="J60" s="560" t="str">
        <f t="shared" si="5"/>
        <v>高血壓性疾病</v>
      </c>
      <c r="K60" s="560" t="str">
        <f t="shared" si="5"/>
        <v>腎炎、腎病症候群及腎病變</v>
      </c>
      <c r="L60" s="560" t="str">
        <f t="shared" si="5"/>
        <v>慢性肝病及肝硬化</v>
      </c>
      <c r="M60" s="1280"/>
      <c r="N60" s="561"/>
      <c r="O60" s="1278"/>
      <c r="P60" s="559" t="str">
        <f aca="true" t="shared" si="6" ref="P60:Z60">T(P33)</f>
        <v>所有死亡原因</v>
      </c>
      <c r="Q60" s="560" t="str">
        <f t="shared" si="6"/>
        <v>惡性腫瘤</v>
      </c>
      <c r="R60" s="560" t="str">
        <f t="shared" si="6"/>
        <v>心臟疾病（高血壓性疾病除外）</v>
      </c>
      <c r="S60" s="560" t="str">
        <f t="shared" si="6"/>
        <v>肺炎</v>
      </c>
      <c r="T60" s="560" t="str">
        <f t="shared" si="6"/>
        <v>腦血管疾病</v>
      </c>
      <c r="U60" s="560" t="str">
        <f t="shared" si="6"/>
        <v>糖尿病</v>
      </c>
      <c r="V60" s="560" t="str">
        <f t="shared" si="6"/>
        <v>事故傷害</v>
      </c>
      <c r="W60" s="560" t="str">
        <f t="shared" si="6"/>
        <v>慢性下呼吸道疾病</v>
      </c>
      <c r="X60" s="560" t="str">
        <f t="shared" si="6"/>
        <v>高血壓性疾病</v>
      </c>
      <c r="Y60" s="560" t="str">
        <f t="shared" si="6"/>
        <v>腎炎、腎病症候群及腎病變</v>
      </c>
      <c r="Z60" s="560" t="str">
        <f t="shared" si="6"/>
        <v>慢性肝病及肝硬化</v>
      </c>
      <c r="AA60" s="1280"/>
    </row>
    <row r="61" spans="1:27" s="564" customFormat="1" ht="20.25" customHeight="1">
      <c r="A61" s="562" t="s">
        <v>99</v>
      </c>
      <c r="B61" s="732">
        <f aca="true" t="shared" si="7" ref="B61:M61">_xlfn.IFERROR((B7/B34-1)*100,"-")</f>
        <v>10.875021915983485</v>
      </c>
      <c r="C61" s="733">
        <f t="shared" si="7"/>
        <v>5.851927077846186</v>
      </c>
      <c r="D61" s="733">
        <f t="shared" si="7"/>
        <v>16.76511828379599</v>
      </c>
      <c r="E61" s="733">
        <f t="shared" si="7"/>
        <v>7.160390285693441</v>
      </c>
      <c r="F61" s="733">
        <f t="shared" si="7"/>
        <v>30.05663405512362</v>
      </c>
      <c r="G61" s="733">
        <f t="shared" si="7"/>
        <v>4.762209654138738</v>
      </c>
      <c r="H61" s="733">
        <f t="shared" si="7"/>
        <v>8.075485917325874</v>
      </c>
      <c r="I61" s="733">
        <f t="shared" si="7"/>
        <v>13.06541525243623</v>
      </c>
      <c r="J61" s="733">
        <f t="shared" si="7"/>
        <v>15.99772856820314</v>
      </c>
      <c r="K61" s="733">
        <f t="shared" si="7"/>
        <v>7.122388215952302</v>
      </c>
      <c r="L61" s="733">
        <f t="shared" si="7"/>
        <v>4.778146899721092</v>
      </c>
      <c r="M61" s="733">
        <f t="shared" si="7"/>
        <v>12.931293893353878</v>
      </c>
      <c r="O61" s="562" t="s">
        <v>99</v>
      </c>
      <c r="P61" s="732">
        <f aca="true" t="shared" si="8" ref="P61:S80">_xlfn.IFERROR((P7/P34-1)*100,"-")</f>
        <v>11.688496767590406</v>
      </c>
      <c r="Q61" s="733">
        <f t="shared" si="8"/>
        <v>6.628563773972451</v>
      </c>
      <c r="R61" s="733">
        <f t="shared" si="8"/>
        <v>17.621792698089745</v>
      </c>
      <c r="S61" s="733">
        <f t="shared" si="8"/>
        <v>7.946610094581463</v>
      </c>
      <c r="T61" s="733">
        <f aca="true" t="shared" si="9" ref="T61:T80">_xlfn.IFERROR((T7/U34-1)*100,"-")</f>
        <v>25.513880059334614</v>
      </c>
      <c r="U61" s="733">
        <f aca="true" t="shared" si="10" ref="U61:U80">_xlfn.IFERROR((U7/T34-1)*100,"-")</f>
        <v>10.152621101526215</v>
      </c>
      <c r="V61" s="733">
        <f aca="true" t="shared" si="11" ref="V61:AA70">_xlfn.IFERROR((V7/V34-1)*100,"-")</f>
        <v>8.868409125245513</v>
      </c>
      <c r="W61" s="733">
        <f t="shared" si="11"/>
        <v>13.894948816915598</v>
      </c>
      <c r="X61" s="733">
        <f t="shared" si="11"/>
        <v>16.848797933637982</v>
      </c>
      <c r="Y61" s="733">
        <f t="shared" si="11"/>
        <v>7.908321288457576</v>
      </c>
      <c r="Z61" s="733">
        <f t="shared" si="11"/>
        <v>5.546892403653381</v>
      </c>
      <c r="AA61" s="733">
        <f t="shared" si="11"/>
        <v>13.759849799448132</v>
      </c>
    </row>
    <row r="62" spans="1:27" ht="20.25" customHeight="1">
      <c r="A62" s="567" t="s">
        <v>98</v>
      </c>
      <c r="B62" s="734">
        <f aca="true" t="shared" si="12" ref="B62:M62">_xlfn.IFERROR((B8/B35-1)*100,"-")</f>
        <v>6.875758232483453</v>
      </c>
      <c r="C62" s="735">
        <f t="shared" si="12"/>
        <v>1.0773200535383998</v>
      </c>
      <c r="D62" s="735">
        <f t="shared" si="12"/>
        <v>-26.489221782204986</v>
      </c>
      <c r="E62" s="735">
        <f t="shared" si="12"/>
        <v>329.57861023186285</v>
      </c>
      <c r="F62" s="735">
        <f t="shared" si="12"/>
        <v>-77.53837332133541</v>
      </c>
      <c r="G62" s="735">
        <f t="shared" si="12"/>
        <v>-100</v>
      </c>
      <c r="H62" s="735">
        <f t="shared" si="12"/>
        <v>3.3234827195455896</v>
      </c>
      <c r="I62" s="735">
        <f t="shared" si="12"/>
        <v>304.30928019787257</v>
      </c>
      <c r="J62" s="735" t="str">
        <f t="shared" si="12"/>
        <v>-</v>
      </c>
      <c r="K62" s="735" t="str">
        <f t="shared" si="12"/>
        <v>-</v>
      </c>
      <c r="L62" s="735">
        <f t="shared" si="12"/>
        <v>-100</v>
      </c>
      <c r="M62" s="735">
        <f t="shared" si="12"/>
        <v>6.601486733282824</v>
      </c>
      <c r="N62" s="564"/>
      <c r="O62" s="567" t="s">
        <v>98</v>
      </c>
      <c r="P62" s="734">
        <f t="shared" si="8"/>
        <v>5.736636245110827</v>
      </c>
      <c r="Q62" s="735">
        <f t="shared" si="8"/>
        <v>0</v>
      </c>
      <c r="R62" s="735">
        <f t="shared" si="8"/>
        <v>-27.27272727272727</v>
      </c>
      <c r="S62" s="735">
        <f t="shared" si="8"/>
        <v>325</v>
      </c>
      <c r="T62" s="735">
        <f t="shared" si="9"/>
        <v>100</v>
      </c>
      <c r="U62" s="735">
        <f t="shared" si="10"/>
        <v>-100</v>
      </c>
      <c r="V62" s="735">
        <f t="shared" si="11"/>
        <v>2.2222222222222143</v>
      </c>
      <c r="W62" s="735">
        <f t="shared" si="11"/>
        <v>300</v>
      </c>
      <c r="X62" s="735" t="str">
        <f t="shared" si="11"/>
        <v>-</v>
      </c>
      <c r="Y62" s="735" t="str">
        <f t="shared" si="11"/>
        <v>-</v>
      </c>
      <c r="Z62" s="735">
        <f t="shared" si="11"/>
        <v>-100</v>
      </c>
      <c r="AA62" s="735">
        <f t="shared" si="11"/>
        <v>5.465288035450522</v>
      </c>
    </row>
    <row r="63" spans="1:27" ht="20.25" customHeight="1">
      <c r="A63" s="569" t="s">
        <v>97</v>
      </c>
      <c r="B63" s="734">
        <f aca="true" t="shared" si="13" ref="B63:M63">_xlfn.IFERROR((B9/B36-1)*100,"-")</f>
        <v>-2.046655021542232</v>
      </c>
      <c r="C63" s="735">
        <f t="shared" si="13"/>
        <v>-29.759661358855325</v>
      </c>
      <c r="D63" s="735">
        <f t="shared" si="13"/>
        <v>-26.95004781232847</v>
      </c>
      <c r="E63" s="735" t="str">
        <f t="shared" si="13"/>
        <v>-</v>
      </c>
      <c r="F63" s="735">
        <f t="shared" si="13"/>
        <v>82.62488048349613</v>
      </c>
      <c r="G63" s="735" t="str">
        <f t="shared" si="13"/>
        <v>-</v>
      </c>
      <c r="H63" s="735">
        <f t="shared" si="13"/>
        <v>-11.373219773536414</v>
      </c>
      <c r="I63" s="735">
        <f t="shared" si="13"/>
        <v>-100</v>
      </c>
      <c r="J63" s="735" t="str">
        <f t="shared" si="13"/>
        <v>-</v>
      </c>
      <c r="K63" s="735">
        <f t="shared" si="13"/>
        <v>-54.343779879125975</v>
      </c>
      <c r="L63" s="735">
        <f t="shared" si="13"/>
        <v>-100</v>
      </c>
      <c r="M63" s="735">
        <f t="shared" si="13"/>
        <v>8.754142303211697</v>
      </c>
      <c r="N63" s="564"/>
      <c r="O63" s="569" t="s">
        <v>97</v>
      </c>
      <c r="P63" s="734">
        <f t="shared" si="8"/>
        <v>7.272727272727275</v>
      </c>
      <c r="Q63" s="735">
        <f t="shared" si="8"/>
        <v>-23.076923076923073</v>
      </c>
      <c r="R63" s="735">
        <f t="shared" si="8"/>
        <v>-19.999999999999996</v>
      </c>
      <c r="S63" s="735" t="str">
        <f t="shared" si="8"/>
        <v>-</v>
      </c>
      <c r="T63" s="735" t="str">
        <f t="shared" si="9"/>
        <v>-</v>
      </c>
      <c r="U63" s="735">
        <f t="shared" si="10"/>
        <v>-100</v>
      </c>
      <c r="V63" s="735">
        <f t="shared" si="11"/>
        <v>-2.941176470588236</v>
      </c>
      <c r="W63" s="735">
        <f t="shared" si="11"/>
        <v>-100</v>
      </c>
      <c r="X63" s="735" t="str">
        <f t="shared" si="11"/>
        <v>-</v>
      </c>
      <c r="Y63" s="735">
        <f t="shared" si="11"/>
        <v>-50</v>
      </c>
      <c r="Z63" s="735">
        <f t="shared" si="11"/>
        <v>-100</v>
      </c>
      <c r="AA63" s="735">
        <f t="shared" si="11"/>
        <v>19.10112359550562</v>
      </c>
    </row>
    <row r="64" spans="1:27" ht="20.25" customHeight="1">
      <c r="A64" s="569" t="s">
        <v>96</v>
      </c>
      <c r="B64" s="734">
        <f aca="true" t="shared" si="14" ref="B64:M64">_xlfn.IFERROR((B10/B37-1)*100,"-")</f>
        <v>-12.243410372084341</v>
      </c>
      <c r="C64" s="735">
        <f t="shared" si="14"/>
        <v>-51.060210587507</v>
      </c>
      <c r="D64" s="735">
        <f t="shared" si="14"/>
        <v>8.182692377365242</v>
      </c>
      <c r="E64" s="735">
        <f t="shared" si="14"/>
        <v>-13.45384609810779</v>
      </c>
      <c r="F64" s="735">
        <f t="shared" si="14"/>
        <v>224.54807713209578</v>
      </c>
      <c r="G64" s="735">
        <f t="shared" si="14"/>
        <v>-100</v>
      </c>
      <c r="H64" s="735">
        <f t="shared" si="14"/>
        <v>32.223290693770835</v>
      </c>
      <c r="I64" s="735" t="str">
        <f t="shared" si="14"/>
        <v>-</v>
      </c>
      <c r="J64" s="735" t="str">
        <f t="shared" si="14"/>
        <v>-</v>
      </c>
      <c r="K64" s="735" t="str">
        <f t="shared" si="14"/>
        <v>-</v>
      </c>
      <c r="L64" s="735">
        <f t="shared" si="14"/>
        <v>-100</v>
      </c>
      <c r="M64" s="735">
        <f t="shared" si="14"/>
        <v>-7.778688457228588</v>
      </c>
      <c r="N64" s="564"/>
      <c r="O64" s="569" t="s">
        <v>96</v>
      </c>
      <c r="P64" s="734">
        <f t="shared" si="8"/>
        <v>-18.881118881118887</v>
      </c>
      <c r="Q64" s="735">
        <f t="shared" si="8"/>
        <v>-54.761904761904766</v>
      </c>
      <c r="R64" s="735">
        <f t="shared" si="8"/>
        <v>0</v>
      </c>
      <c r="S64" s="735">
        <f t="shared" si="8"/>
        <v>-19.999999999999996</v>
      </c>
      <c r="T64" s="735">
        <f t="shared" si="9"/>
        <v>200</v>
      </c>
      <c r="U64" s="735">
        <f t="shared" si="10"/>
        <v>-100</v>
      </c>
      <c r="V64" s="735">
        <f t="shared" si="11"/>
        <v>22.222222222222232</v>
      </c>
      <c r="W64" s="735" t="str">
        <f t="shared" si="11"/>
        <v>-</v>
      </c>
      <c r="X64" s="735" t="str">
        <f t="shared" si="11"/>
        <v>-</v>
      </c>
      <c r="Y64" s="735" t="str">
        <f t="shared" si="11"/>
        <v>-</v>
      </c>
      <c r="Z64" s="735">
        <f t="shared" si="11"/>
        <v>-100</v>
      </c>
      <c r="AA64" s="735">
        <f t="shared" si="11"/>
        <v>-14.754098360655743</v>
      </c>
    </row>
    <row r="65" spans="1:27" ht="20.25" customHeight="1">
      <c r="A65" s="569" t="s">
        <v>95</v>
      </c>
      <c r="B65" s="734">
        <f aca="true" t="shared" si="15" ref="B65:M65">_xlfn.IFERROR((B11/B38-1)*100,"-")</f>
        <v>-13.031671671233013</v>
      </c>
      <c r="C65" s="735">
        <f t="shared" si="15"/>
        <v>9.622517269005805</v>
      </c>
      <c r="D65" s="735">
        <f t="shared" si="15"/>
        <v>-52.689229388032246</v>
      </c>
      <c r="E65" s="735">
        <f t="shared" si="15"/>
        <v>-15.516481057603082</v>
      </c>
      <c r="F65" s="735">
        <f t="shared" si="15"/>
        <v>-21.148715653762885</v>
      </c>
      <c r="G65" s="735">
        <f t="shared" si="15"/>
        <v>-100</v>
      </c>
      <c r="H65" s="735">
        <f t="shared" si="15"/>
        <v>-6.8883769900927145</v>
      </c>
      <c r="I65" s="735" t="str">
        <f t="shared" si="15"/>
        <v>-</v>
      </c>
      <c r="J65" s="735" t="str">
        <f t="shared" si="15"/>
        <v>-</v>
      </c>
      <c r="K65" s="735" t="str">
        <f t="shared" si="15"/>
        <v>-</v>
      </c>
      <c r="L65" s="735" t="str">
        <f t="shared" si="15"/>
        <v>-</v>
      </c>
      <c r="M65" s="735">
        <f t="shared" si="15"/>
        <v>-21.148715649067906</v>
      </c>
      <c r="N65" s="564"/>
      <c r="O65" s="569" t="s">
        <v>95</v>
      </c>
      <c r="P65" s="734">
        <f t="shared" si="8"/>
        <v>-26.470588235294112</v>
      </c>
      <c r="Q65" s="735">
        <f t="shared" si="8"/>
        <v>-7.317073170731703</v>
      </c>
      <c r="R65" s="735">
        <f t="shared" si="8"/>
        <v>-60</v>
      </c>
      <c r="S65" s="735">
        <f t="shared" si="8"/>
        <v>-28.57142857142857</v>
      </c>
      <c r="T65" s="735">
        <f t="shared" si="9"/>
        <v>100</v>
      </c>
      <c r="U65" s="735">
        <f t="shared" si="10"/>
        <v>-100</v>
      </c>
      <c r="V65" s="735">
        <f t="shared" si="11"/>
        <v>-21.276595744680847</v>
      </c>
      <c r="W65" s="735" t="str">
        <f t="shared" si="11"/>
        <v>-</v>
      </c>
      <c r="X65" s="735" t="str">
        <f t="shared" si="11"/>
        <v>-</v>
      </c>
      <c r="Y65" s="735" t="str">
        <f t="shared" si="11"/>
        <v>-</v>
      </c>
      <c r="Z65" s="735" t="str">
        <f t="shared" si="11"/>
        <v>-</v>
      </c>
      <c r="AA65" s="735">
        <f t="shared" si="11"/>
        <v>-33.333333333333336</v>
      </c>
    </row>
    <row r="66" spans="1:27" ht="20.25" customHeight="1">
      <c r="A66" s="569" t="s">
        <v>94</v>
      </c>
      <c r="B66" s="734">
        <f aca="true" t="shared" si="16" ref="B66:M66">_xlfn.IFERROR((B12/B39-1)*100,"-")</f>
        <v>0.8038503191372337</v>
      </c>
      <c r="C66" s="735">
        <f t="shared" si="16"/>
        <v>2.3141695791825345</v>
      </c>
      <c r="D66" s="735">
        <f t="shared" si="16"/>
        <v>-1.7222384848894823</v>
      </c>
      <c r="E66" s="735">
        <f t="shared" si="16"/>
        <v>224.3166130700161</v>
      </c>
      <c r="F66" s="735">
        <f t="shared" si="16"/>
        <v>-38.2254070482811</v>
      </c>
      <c r="G66" s="735">
        <f t="shared" si="16"/>
        <v>116.21107538001074</v>
      </c>
      <c r="H66" s="735">
        <f t="shared" si="16"/>
        <v>2.0548545898034565</v>
      </c>
      <c r="I66" s="735">
        <f t="shared" si="16"/>
        <v>-45.94723117643246</v>
      </c>
      <c r="J66" s="735" t="str">
        <f t="shared" si="16"/>
        <v>-</v>
      </c>
      <c r="K66" s="735" t="str">
        <f t="shared" si="16"/>
        <v>-</v>
      </c>
      <c r="L66" s="735">
        <f t="shared" si="16"/>
        <v>-100</v>
      </c>
      <c r="M66" s="735">
        <f t="shared" si="16"/>
        <v>-2.069101169682397</v>
      </c>
      <c r="N66" s="564"/>
      <c r="O66" s="569" t="s">
        <v>94</v>
      </c>
      <c r="P66" s="734">
        <f t="shared" si="8"/>
        <v>-6.754221388367732</v>
      </c>
      <c r="Q66" s="735">
        <f t="shared" si="8"/>
        <v>-5.35714285714286</v>
      </c>
      <c r="R66" s="735">
        <f t="shared" si="8"/>
        <v>-9.090909090909093</v>
      </c>
      <c r="S66" s="735">
        <f t="shared" si="8"/>
        <v>200</v>
      </c>
      <c r="T66" s="735">
        <f t="shared" si="9"/>
        <v>300</v>
      </c>
      <c r="U66" s="735">
        <f t="shared" si="10"/>
        <v>-71.42857142857143</v>
      </c>
      <c r="V66" s="735">
        <f t="shared" si="11"/>
        <v>-5.597014925373134</v>
      </c>
      <c r="W66" s="735">
        <f t="shared" si="11"/>
        <v>-50</v>
      </c>
      <c r="X66" s="735" t="str">
        <f t="shared" si="11"/>
        <v>-</v>
      </c>
      <c r="Y66" s="735" t="str">
        <f t="shared" si="11"/>
        <v>-</v>
      </c>
      <c r="Z66" s="735">
        <f t="shared" si="11"/>
        <v>-100</v>
      </c>
      <c r="AA66" s="735">
        <f t="shared" si="11"/>
        <v>-9.411764705882353</v>
      </c>
    </row>
    <row r="67" spans="1:27" ht="20.25" customHeight="1">
      <c r="A67" s="569" t="s">
        <v>93</v>
      </c>
      <c r="B67" s="734">
        <f aca="true" t="shared" si="17" ref="B67:M67">_xlfn.IFERROR((B13/B40-1)*100,"-")</f>
        <v>6.081472877916871</v>
      </c>
      <c r="C67" s="735">
        <f t="shared" si="17"/>
        <v>-6.433265633173546</v>
      </c>
      <c r="D67" s="735">
        <f t="shared" si="17"/>
        <v>23.525660581583807</v>
      </c>
      <c r="E67" s="735">
        <f t="shared" si="17"/>
        <v>-14.152050552512929</v>
      </c>
      <c r="F67" s="735">
        <f t="shared" si="17"/>
        <v>114.6198736187177</v>
      </c>
      <c r="G67" s="735">
        <f t="shared" si="17"/>
        <v>100.3118819060449</v>
      </c>
      <c r="H67" s="735">
        <f t="shared" si="17"/>
        <v>0.15594101538640714</v>
      </c>
      <c r="I67" s="735" t="str">
        <f t="shared" si="17"/>
        <v>-</v>
      </c>
      <c r="J67" s="735">
        <f t="shared" si="17"/>
        <v>-100</v>
      </c>
      <c r="K67" s="735">
        <f t="shared" si="17"/>
        <v>200.46782285906733</v>
      </c>
      <c r="L67" s="735">
        <f t="shared" si="17"/>
        <v>-49.92202948321206</v>
      </c>
      <c r="M67" s="735">
        <f t="shared" si="17"/>
        <v>12.23700782872703</v>
      </c>
      <c r="N67" s="564"/>
      <c r="O67" s="569" t="s">
        <v>93</v>
      </c>
      <c r="P67" s="734">
        <f t="shared" si="8"/>
        <v>5.9163059163059195</v>
      </c>
      <c r="Q67" s="735">
        <f t="shared" si="8"/>
        <v>-6.578947368421051</v>
      </c>
      <c r="R67" s="735">
        <f t="shared" si="8"/>
        <v>23.33333333333334</v>
      </c>
      <c r="S67" s="735">
        <f t="shared" si="8"/>
        <v>-14.28571428571429</v>
      </c>
      <c r="T67" s="735">
        <f t="shared" si="9"/>
        <v>1400</v>
      </c>
      <c r="U67" s="735">
        <f t="shared" si="10"/>
        <v>-71.42857142857143</v>
      </c>
      <c r="V67" s="735">
        <f t="shared" si="11"/>
        <v>0</v>
      </c>
      <c r="W67" s="735" t="str">
        <f t="shared" si="11"/>
        <v>-</v>
      </c>
      <c r="X67" s="735">
        <f t="shared" si="11"/>
        <v>-100</v>
      </c>
      <c r="Y67" s="735">
        <f t="shared" si="11"/>
        <v>200</v>
      </c>
      <c r="Z67" s="735">
        <f t="shared" si="11"/>
        <v>-50</v>
      </c>
      <c r="AA67" s="735">
        <f t="shared" si="11"/>
        <v>12.062256809338523</v>
      </c>
    </row>
    <row r="68" spans="1:27" ht="20.25" customHeight="1">
      <c r="A68" s="569" t="s">
        <v>92</v>
      </c>
      <c r="B68" s="734">
        <f aca="true" t="shared" si="18" ref="B68:M68">_xlfn.IFERROR((B14/B41-1)*100,"-")</f>
        <v>2.0799838091810186</v>
      </c>
      <c r="C68" s="735">
        <f t="shared" si="18"/>
        <v>-11.326696146687787</v>
      </c>
      <c r="D68" s="735">
        <f t="shared" si="18"/>
        <v>-8.370919351753614</v>
      </c>
      <c r="E68" s="735">
        <f t="shared" si="18"/>
        <v>-32.240679856521325</v>
      </c>
      <c r="F68" s="735">
        <f t="shared" si="18"/>
        <v>4.7189493166041485</v>
      </c>
      <c r="G68" s="735">
        <f t="shared" si="18"/>
        <v>79.51819883175769</v>
      </c>
      <c r="H68" s="735">
        <f t="shared" si="18"/>
        <v>11.34673091771421</v>
      </c>
      <c r="I68" s="735">
        <f t="shared" si="18"/>
        <v>57.07842394969121</v>
      </c>
      <c r="J68" s="735">
        <f t="shared" si="18"/>
        <v>214.15684803050067</v>
      </c>
      <c r="K68" s="735">
        <f t="shared" si="18"/>
        <v>-77.56022514870618</v>
      </c>
      <c r="L68" s="735">
        <f t="shared" si="18"/>
        <v>94.47804873440415</v>
      </c>
      <c r="M68" s="735">
        <f t="shared" si="18"/>
        <v>1.78040736816103</v>
      </c>
      <c r="N68" s="564"/>
      <c r="O68" s="569" t="s">
        <v>92</v>
      </c>
      <c r="P68" s="734">
        <f t="shared" si="8"/>
        <v>-2.5200458190148933</v>
      </c>
      <c r="Q68" s="735">
        <f t="shared" si="8"/>
        <v>-15.322580645161288</v>
      </c>
      <c r="R68" s="735">
        <f t="shared" si="8"/>
        <v>-12.5</v>
      </c>
      <c r="S68" s="735">
        <f t="shared" si="8"/>
        <v>-35.29411764705882</v>
      </c>
      <c r="T68" s="735">
        <f t="shared" si="9"/>
        <v>85.71428571428572</v>
      </c>
      <c r="U68" s="735">
        <f t="shared" si="10"/>
        <v>-7.692307692307687</v>
      </c>
      <c r="V68" s="735">
        <f t="shared" si="11"/>
        <v>6.329113924050622</v>
      </c>
      <c r="W68" s="735">
        <f t="shared" si="11"/>
        <v>50</v>
      </c>
      <c r="X68" s="735">
        <f t="shared" si="11"/>
        <v>200</v>
      </c>
      <c r="Y68" s="735">
        <f t="shared" si="11"/>
        <v>-78.57142857142857</v>
      </c>
      <c r="Z68" s="735">
        <f t="shared" si="11"/>
        <v>85.71428571428572</v>
      </c>
      <c r="AA68" s="735">
        <f t="shared" si="11"/>
        <v>-2.8061224489795866</v>
      </c>
    </row>
    <row r="69" spans="1:27" ht="20.25" customHeight="1">
      <c r="A69" s="569" t="s">
        <v>91</v>
      </c>
      <c r="B69" s="734">
        <f aca="true" t="shared" si="19" ref="B69:M69">_xlfn.IFERROR((B15/B42-1)*100,"-")</f>
        <v>-0.7038745787582013</v>
      </c>
      <c r="C69" s="735">
        <f t="shared" si="19"/>
        <v>-3.004237295109524</v>
      </c>
      <c r="D69" s="735">
        <f t="shared" si="19"/>
        <v>16.61312773689607</v>
      </c>
      <c r="E69" s="735">
        <f t="shared" si="19"/>
        <v>-50.19927172505994</v>
      </c>
      <c r="F69" s="735">
        <f t="shared" si="19"/>
        <v>156.61208597144295</v>
      </c>
      <c r="G69" s="735">
        <f t="shared" si="19"/>
        <v>23.17380127045301</v>
      </c>
      <c r="H69" s="735">
        <f t="shared" si="19"/>
        <v>10.661820783113619</v>
      </c>
      <c r="I69" s="735">
        <f t="shared" si="19"/>
        <v>9.976608270822274</v>
      </c>
      <c r="J69" s="735">
        <f t="shared" si="19"/>
        <v>28.30604298572148</v>
      </c>
      <c r="K69" s="735">
        <f t="shared" si="19"/>
        <v>-87.91465843150863</v>
      </c>
      <c r="L69" s="735">
        <f t="shared" si="19"/>
        <v>596.5185190261353</v>
      </c>
      <c r="M69" s="735">
        <f t="shared" si="19"/>
        <v>-6.908387290592765</v>
      </c>
      <c r="N69" s="564"/>
      <c r="O69" s="569" t="s">
        <v>91</v>
      </c>
      <c r="P69" s="734">
        <f t="shared" si="8"/>
        <v>-9.711595055915245</v>
      </c>
      <c r="Q69" s="735">
        <f t="shared" si="8"/>
        <v>-11.803278688524587</v>
      </c>
      <c r="R69" s="735">
        <f t="shared" si="8"/>
        <v>6.034482758620685</v>
      </c>
      <c r="S69" s="735">
        <f t="shared" si="8"/>
        <v>-54.71698113207547</v>
      </c>
      <c r="T69" s="735">
        <f t="shared" si="9"/>
        <v>124.00000000000003</v>
      </c>
      <c r="U69" s="735">
        <f t="shared" si="10"/>
        <v>16.666666666666675</v>
      </c>
      <c r="V69" s="735">
        <f t="shared" si="11"/>
        <v>0.6230529595015577</v>
      </c>
      <c r="W69" s="735">
        <f t="shared" si="11"/>
        <v>0</v>
      </c>
      <c r="X69" s="735">
        <f t="shared" si="11"/>
        <v>16.666666666666675</v>
      </c>
      <c r="Y69" s="735">
        <f t="shared" si="11"/>
        <v>-89.01098901098901</v>
      </c>
      <c r="Z69" s="735">
        <f t="shared" si="11"/>
        <v>533.3333333333333</v>
      </c>
      <c r="AA69" s="735">
        <f t="shared" si="11"/>
        <v>-15.353260869565222</v>
      </c>
    </row>
    <row r="70" spans="1:27" ht="20.25" customHeight="1">
      <c r="A70" s="569" t="s">
        <v>90</v>
      </c>
      <c r="B70" s="734">
        <f aca="true" t="shared" si="20" ref="B70:M70">_xlfn.IFERROR((B16/B43-1)*100,"-")</f>
        <v>-1.246185542209488</v>
      </c>
      <c r="C70" s="735">
        <f t="shared" si="20"/>
        <v>-10.523391897553502</v>
      </c>
      <c r="D70" s="735">
        <f t="shared" si="20"/>
        <v>3.6479609723596873</v>
      </c>
      <c r="E70" s="735">
        <f t="shared" si="20"/>
        <v>-44.74427008490661</v>
      </c>
      <c r="F70" s="735">
        <f t="shared" si="20"/>
        <v>201.09588758283587</v>
      </c>
      <c r="G70" s="735">
        <f t="shared" si="20"/>
        <v>4.9858868405664225</v>
      </c>
      <c r="H70" s="735">
        <f t="shared" si="20"/>
        <v>3.222731000841561</v>
      </c>
      <c r="I70" s="735">
        <f t="shared" si="20"/>
        <v>-12.121188471759769</v>
      </c>
      <c r="J70" s="735">
        <f t="shared" si="20"/>
        <v>46.719407077021934</v>
      </c>
      <c r="K70" s="735">
        <f t="shared" si="20"/>
        <v>-90.6636056807143</v>
      </c>
      <c r="L70" s="735">
        <f t="shared" si="20"/>
        <v>792.380038110918</v>
      </c>
      <c r="M70" s="735">
        <f t="shared" si="20"/>
        <v>1.5118277879535347</v>
      </c>
      <c r="N70" s="564"/>
      <c r="O70" s="569" t="s">
        <v>90</v>
      </c>
      <c r="P70" s="734">
        <f t="shared" si="8"/>
        <v>5.351562499999996</v>
      </c>
      <c r="Q70" s="735">
        <f t="shared" si="8"/>
        <v>-4.545454545454541</v>
      </c>
      <c r="R70" s="735">
        <f t="shared" si="8"/>
        <v>10.572687224669597</v>
      </c>
      <c r="S70" s="735">
        <f t="shared" si="8"/>
        <v>-41.05263157894738</v>
      </c>
      <c r="T70" s="735">
        <f t="shared" si="9"/>
        <v>112.00000000000001</v>
      </c>
      <c r="U70" s="735">
        <f t="shared" si="10"/>
        <v>69.6969696969697</v>
      </c>
      <c r="V70" s="735">
        <f t="shared" si="11"/>
        <v>10.119047619047628</v>
      </c>
      <c r="W70" s="735">
        <f t="shared" si="11"/>
        <v>-6.25</v>
      </c>
      <c r="X70" s="735">
        <f t="shared" si="11"/>
        <v>56.52173913043479</v>
      </c>
      <c r="Y70" s="735">
        <f t="shared" si="11"/>
        <v>-90.0398406374502</v>
      </c>
      <c r="Z70" s="735">
        <f t="shared" si="11"/>
        <v>852</v>
      </c>
      <c r="AA70" s="735">
        <f t="shared" si="11"/>
        <v>8.293838862559234</v>
      </c>
    </row>
    <row r="71" spans="1:27" ht="20.25" customHeight="1">
      <c r="A71" s="569" t="s">
        <v>89</v>
      </c>
      <c r="B71" s="734">
        <f aca="true" t="shared" si="21" ref="B71:M71">_xlfn.IFERROR((B17/B44-1)*100,"-")</f>
        <v>-0.7380439046894005</v>
      </c>
      <c r="C71" s="735">
        <f t="shared" si="21"/>
        <v>-5.934395981699581</v>
      </c>
      <c r="D71" s="735">
        <f t="shared" si="21"/>
        <v>26.489089276992694</v>
      </c>
      <c r="E71" s="735">
        <f t="shared" si="21"/>
        <v>-57.180600304259244</v>
      </c>
      <c r="F71" s="735">
        <f t="shared" si="21"/>
        <v>210.5107159003833</v>
      </c>
      <c r="G71" s="735">
        <f t="shared" si="21"/>
        <v>27.769151275799153</v>
      </c>
      <c r="H71" s="735">
        <f t="shared" si="21"/>
        <v>15.312906076172927</v>
      </c>
      <c r="I71" s="735">
        <f t="shared" si="21"/>
        <v>-5.683135605266843</v>
      </c>
      <c r="J71" s="735">
        <f t="shared" si="21"/>
        <v>25.840560314790494</v>
      </c>
      <c r="K71" s="735">
        <f t="shared" si="21"/>
        <v>-93.43502103980789</v>
      </c>
      <c r="L71" s="735">
        <f t="shared" si="21"/>
        <v>847.7206161733922</v>
      </c>
      <c r="M71" s="735">
        <f t="shared" si="21"/>
        <v>-3.9376897043538417</v>
      </c>
      <c r="N71" s="564"/>
      <c r="O71" s="569" t="s">
        <v>89</v>
      </c>
      <c r="P71" s="734">
        <f t="shared" si="8"/>
        <v>-1.773142112125159</v>
      </c>
      <c r="Q71" s="735">
        <f t="shared" si="8"/>
        <v>-6.9153069153069175</v>
      </c>
      <c r="R71" s="735">
        <f t="shared" si="8"/>
        <v>25.17006802721089</v>
      </c>
      <c r="S71" s="735">
        <f t="shared" si="8"/>
        <v>-57.6271186440678</v>
      </c>
      <c r="T71" s="735">
        <f t="shared" si="9"/>
        <v>94.25287356321839</v>
      </c>
      <c r="U71" s="735">
        <f t="shared" si="10"/>
        <v>100</v>
      </c>
      <c r="V71" s="735">
        <f aca="true" t="shared" si="22" ref="V71:AA80">_xlfn.IFERROR((V17/V44-1)*100,"-")</f>
        <v>14.110429447852768</v>
      </c>
      <c r="W71" s="735">
        <f t="shared" si="22"/>
        <v>-6.666666666666665</v>
      </c>
      <c r="X71" s="735">
        <f t="shared" si="22"/>
        <v>24.52830188679245</v>
      </c>
      <c r="Y71" s="735">
        <f t="shared" si="22"/>
        <v>-93.50348027842227</v>
      </c>
      <c r="Z71" s="735">
        <f t="shared" si="22"/>
        <v>837.8378378378379</v>
      </c>
      <c r="AA71" s="735">
        <f t="shared" si="22"/>
        <v>-4.93942218080149</v>
      </c>
    </row>
    <row r="72" spans="1:27" ht="20.25" customHeight="1">
      <c r="A72" s="569" t="s">
        <v>88</v>
      </c>
      <c r="B72" s="734">
        <f aca="true" t="shared" si="23" ref="B72:M72">_xlfn.IFERROR((B18/B45-1)*100,"-")</f>
        <v>-2.344405880125966</v>
      </c>
      <c r="C72" s="735">
        <f t="shared" si="23"/>
        <v>-4.701863274152574</v>
      </c>
      <c r="D72" s="735">
        <f t="shared" si="23"/>
        <v>3.989100951357627</v>
      </c>
      <c r="E72" s="735">
        <f t="shared" si="23"/>
        <v>-62.0874539020452</v>
      </c>
      <c r="F72" s="735">
        <f t="shared" si="23"/>
        <v>174.92363549695287</v>
      </c>
      <c r="G72" s="735">
        <f t="shared" si="23"/>
        <v>-10.243681278587013</v>
      </c>
      <c r="H72" s="735">
        <f t="shared" si="23"/>
        <v>2.653000936697736</v>
      </c>
      <c r="I72" s="735">
        <f t="shared" si="23"/>
        <v>-13.324075644191291</v>
      </c>
      <c r="J72" s="735">
        <f t="shared" si="23"/>
        <v>22.924759762017622</v>
      </c>
      <c r="K72" s="735">
        <f t="shared" si="23"/>
        <v>-89.04436541959902</v>
      </c>
      <c r="L72" s="735">
        <f t="shared" si="23"/>
        <v>638.2174833131592</v>
      </c>
      <c r="M72" s="735">
        <f t="shared" si="23"/>
        <v>3.218082748781481</v>
      </c>
      <c r="N72" s="564"/>
      <c r="O72" s="569" t="s">
        <v>88</v>
      </c>
      <c r="P72" s="734">
        <f t="shared" si="8"/>
        <v>-4.232627895350771</v>
      </c>
      <c r="Q72" s="735">
        <f t="shared" si="8"/>
        <v>-6.544502617801051</v>
      </c>
      <c r="R72" s="735">
        <f t="shared" si="8"/>
        <v>1.9784172661870603</v>
      </c>
      <c r="S72" s="735">
        <f t="shared" si="8"/>
        <v>-62.82051282051282</v>
      </c>
      <c r="T72" s="735">
        <f t="shared" si="9"/>
        <v>43.22916666666667</v>
      </c>
      <c r="U72" s="735">
        <f t="shared" si="10"/>
        <v>65.68627450980394</v>
      </c>
      <c r="V72" s="735">
        <f t="shared" si="22"/>
        <v>0.6681514476614803</v>
      </c>
      <c r="W72" s="735">
        <f t="shared" si="22"/>
        <v>-15.000000000000002</v>
      </c>
      <c r="X72" s="735">
        <f t="shared" si="22"/>
        <v>20.547945205479444</v>
      </c>
      <c r="Y72" s="735">
        <f t="shared" si="22"/>
        <v>-89.25619834710744</v>
      </c>
      <c r="Z72" s="735">
        <f t="shared" si="22"/>
        <v>623.943661971831</v>
      </c>
      <c r="AA72" s="735">
        <f t="shared" si="22"/>
        <v>1.2223071046600475</v>
      </c>
    </row>
    <row r="73" spans="1:27" ht="20.25" customHeight="1">
      <c r="A73" s="569" t="s">
        <v>87</v>
      </c>
      <c r="B73" s="734">
        <f aca="true" t="shared" si="24" ref="B73:M73">_xlfn.IFERROR((B19/B46-1)*100,"-")</f>
        <v>1.6032003052527166</v>
      </c>
      <c r="C73" s="735">
        <f t="shared" si="24"/>
        <v>-4.177793178174816</v>
      </c>
      <c r="D73" s="735">
        <f t="shared" si="24"/>
        <v>13.512855232984888</v>
      </c>
      <c r="E73" s="735">
        <f t="shared" si="24"/>
        <v>-63.32788986278952</v>
      </c>
      <c r="F73" s="735">
        <f t="shared" si="24"/>
        <v>201.42040308817144</v>
      </c>
      <c r="G73" s="735">
        <f t="shared" si="24"/>
        <v>3.864250378192846</v>
      </c>
      <c r="H73" s="735">
        <f t="shared" si="24"/>
        <v>4.483732261435436</v>
      </c>
      <c r="I73" s="735">
        <f t="shared" si="24"/>
        <v>-23.23902048291694</v>
      </c>
      <c r="J73" s="735">
        <f t="shared" si="24"/>
        <v>28.788101635376663</v>
      </c>
      <c r="K73" s="735">
        <f t="shared" si="24"/>
        <v>-74.79860962776858</v>
      </c>
      <c r="L73" s="735">
        <f t="shared" si="24"/>
        <v>433.1801533633598</v>
      </c>
      <c r="M73" s="735">
        <f t="shared" si="24"/>
        <v>6.154019426652013</v>
      </c>
      <c r="N73" s="564"/>
      <c r="O73" s="569" t="s">
        <v>87</v>
      </c>
      <c r="P73" s="734">
        <f t="shared" si="8"/>
        <v>2.7295582425475917</v>
      </c>
      <c r="Q73" s="735">
        <f t="shared" si="8"/>
        <v>-3.115522470361176</v>
      </c>
      <c r="R73" s="735">
        <f t="shared" si="8"/>
        <v>14.771241830065351</v>
      </c>
      <c r="S73" s="735">
        <f t="shared" si="8"/>
        <v>-62.92134831460674</v>
      </c>
      <c r="T73" s="735">
        <f t="shared" si="9"/>
        <v>40.43887147335423</v>
      </c>
      <c r="U73" s="735">
        <f t="shared" si="10"/>
        <v>127.89115646258504</v>
      </c>
      <c r="V73" s="735">
        <f t="shared" si="22"/>
        <v>5.642023346303504</v>
      </c>
      <c r="W73" s="735">
        <f t="shared" si="22"/>
        <v>-22.388059701492537</v>
      </c>
      <c r="X73" s="735">
        <f t="shared" si="22"/>
        <v>30.215827338129486</v>
      </c>
      <c r="Y73" s="735">
        <f t="shared" si="22"/>
        <v>-74.51923076923077</v>
      </c>
      <c r="Z73" s="735">
        <f t="shared" si="22"/>
        <v>439.09090909090907</v>
      </c>
      <c r="AA73" s="735">
        <f t="shared" si="22"/>
        <v>7.330827067669166</v>
      </c>
    </row>
    <row r="74" spans="1:27" ht="20.25" customHeight="1">
      <c r="A74" s="569" t="s">
        <v>86</v>
      </c>
      <c r="B74" s="734">
        <f aca="true" t="shared" si="25" ref="B74:M74">_xlfn.IFERROR((B20/B47-1)*100,"-")</f>
        <v>3.6979662986457384</v>
      </c>
      <c r="C74" s="735">
        <f t="shared" si="25"/>
        <v>-0.41988288133221197</v>
      </c>
      <c r="D74" s="735">
        <f t="shared" si="25"/>
        <v>18.38637634205813</v>
      </c>
      <c r="E74" s="735">
        <f t="shared" si="25"/>
        <v>-50.35590408166188</v>
      </c>
      <c r="F74" s="735">
        <f t="shared" si="25"/>
        <v>153.9512128369406</v>
      </c>
      <c r="G74" s="735">
        <f t="shared" si="25"/>
        <v>-10.522953657447953</v>
      </c>
      <c r="H74" s="735">
        <f t="shared" si="25"/>
        <v>6.541745057560844</v>
      </c>
      <c r="I74" s="735">
        <f t="shared" si="25"/>
        <v>4.535667670344856</v>
      </c>
      <c r="J74" s="735">
        <f t="shared" si="25"/>
        <v>32.997320182524994</v>
      </c>
      <c r="K74" s="735">
        <f t="shared" si="25"/>
        <v>-62.810172047238</v>
      </c>
      <c r="L74" s="735">
        <f t="shared" si="25"/>
        <v>187.497423891086</v>
      </c>
      <c r="M74" s="735">
        <f t="shared" si="25"/>
        <v>7.166433285294671</v>
      </c>
      <c r="N74" s="564"/>
      <c r="O74" s="569" t="s">
        <v>86</v>
      </c>
      <c r="P74" s="734">
        <f t="shared" si="8"/>
        <v>9.396636993076157</v>
      </c>
      <c r="Q74" s="735">
        <f t="shared" si="8"/>
        <v>5.052493438320216</v>
      </c>
      <c r="R74" s="735">
        <f t="shared" si="8"/>
        <v>24.89224137931034</v>
      </c>
      <c r="S74" s="735">
        <f t="shared" si="8"/>
        <v>-47.62773722627737</v>
      </c>
      <c r="T74" s="735">
        <f t="shared" si="9"/>
        <v>4.159132007233279</v>
      </c>
      <c r="U74" s="735">
        <f t="shared" si="10"/>
        <v>142.7906976744186</v>
      </c>
      <c r="V74" s="735">
        <f t="shared" si="22"/>
        <v>12.396694214876035</v>
      </c>
      <c r="W74" s="735">
        <f t="shared" si="22"/>
        <v>10.280373831775691</v>
      </c>
      <c r="X74" s="735">
        <f t="shared" si="22"/>
        <v>40.3061224489796</v>
      </c>
      <c r="Y74" s="735">
        <f t="shared" si="22"/>
        <v>-60.76642335766424</v>
      </c>
      <c r="Z74" s="735">
        <f t="shared" si="22"/>
        <v>203.2967032967033</v>
      </c>
      <c r="AA74" s="735">
        <f t="shared" si="22"/>
        <v>13.055711873944853</v>
      </c>
    </row>
    <row r="75" spans="1:27" ht="20.25" customHeight="1">
      <c r="A75" s="569" t="s">
        <v>85</v>
      </c>
      <c r="B75" s="734">
        <f aca="true" t="shared" si="26" ref="B75:M75">_xlfn.IFERROR((B21/B48-1)*100,"-")</f>
        <v>-1.2043508270613734</v>
      </c>
      <c r="C75" s="735">
        <f t="shared" si="26"/>
        <v>-4.474735129431229</v>
      </c>
      <c r="D75" s="735">
        <f t="shared" si="26"/>
        <v>5.781390234866501</v>
      </c>
      <c r="E75" s="735">
        <f t="shared" si="26"/>
        <v>-44.3766065432022</v>
      </c>
      <c r="F75" s="735">
        <f t="shared" si="26"/>
        <v>99.84213374688157</v>
      </c>
      <c r="G75" s="735">
        <f t="shared" si="26"/>
        <v>-9.00685981719056</v>
      </c>
      <c r="H75" s="735">
        <f t="shared" si="26"/>
        <v>-10.839074307153318</v>
      </c>
      <c r="I75" s="735">
        <f t="shared" si="26"/>
        <v>18.07252693971919</v>
      </c>
      <c r="J75" s="735">
        <f t="shared" si="26"/>
        <v>18.868051050151745</v>
      </c>
      <c r="K75" s="735">
        <f t="shared" si="26"/>
        <v>-32.80175584503505</v>
      </c>
      <c r="L75" s="735">
        <f t="shared" si="26"/>
        <v>34.71931073800889</v>
      </c>
      <c r="M75" s="735">
        <f t="shared" si="26"/>
        <v>4.474567638840576</v>
      </c>
      <c r="N75" s="564"/>
      <c r="O75" s="569" t="s">
        <v>85</v>
      </c>
      <c r="P75" s="734">
        <f t="shared" si="8"/>
        <v>14.237144071398223</v>
      </c>
      <c r="Q75" s="735">
        <f t="shared" si="8"/>
        <v>10.455607476635521</v>
      </c>
      <c r="R75" s="735">
        <f t="shared" si="8"/>
        <v>22.31473771856787</v>
      </c>
      <c r="S75" s="735">
        <f t="shared" si="8"/>
        <v>-35.68281938325991</v>
      </c>
      <c r="T75" s="735">
        <f t="shared" si="9"/>
        <v>-2.08604954367666</v>
      </c>
      <c r="U75" s="735">
        <f t="shared" si="10"/>
        <v>148.3076923076923</v>
      </c>
      <c r="V75" s="735">
        <f t="shared" si="22"/>
        <v>3.0965391621129434</v>
      </c>
      <c r="W75" s="735">
        <f t="shared" si="22"/>
        <v>36.52694610778444</v>
      </c>
      <c r="X75" s="735">
        <f t="shared" si="22"/>
        <v>37.446808510638306</v>
      </c>
      <c r="Y75" s="735">
        <f t="shared" si="22"/>
        <v>-22.29885057471265</v>
      </c>
      <c r="Z75" s="735">
        <f t="shared" si="22"/>
        <v>55.775577557755774</v>
      </c>
      <c r="AA75" s="735">
        <f t="shared" si="22"/>
        <v>20.803662258392674</v>
      </c>
    </row>
    <row r="76" spans="1:27" ht="20.25" customHeight="1">
      <c r="A76" s="569" t="s">
        <v>84</v>
      </c>
      <c r="B76" s="734">
        <f aca="true" t="shared" si="27" ref="B76:M76">_xlfn.IFERROR((B22/B49-1)*100,"-")</f>
        <v>-3.2859266554024935</v>
      </c>
      <c r="C76" s="735">
        <f t="shared" si="27"/>
        <v>-4.0632783300186714</v>
      </c>
      <c r="D76" s="735">
        <f t="shared" si="27"/>
        <v>4.632755951822309</v>
      </c>
      <c r="E76" s="735">
        <f t="shared" si="27"/>
        <v>-44.36580075782521</v>
      </c>
      <c r="F76" s="735">
        <f t="shared" si="27"/>
        <v>82.65791665336583</v>
      </c>
      <c r="G76" s="735">
        <f t="shared" si="27"/>
        <v>-4.047697417018037</v>
      </c>
      <c r="H76" s="735">
        <f t="shared" si="27"/>
        <v>-10.225071624385984</v>
      </c>
      <c r="I76" s="735">
        <f t="shared" si="27"/>
        <v>-6.154151670861985</v>
      </c>
      <c r="J76" s="735">
        <f t="shared" si="27"/>
        <v>-4.774748345967062</v>
      </c>
      <c r="K76" s="735">
        <f t="shared" si="27"/>
        <v>-6.261981322815591</v>
      </c>
      <c r="L76" s="735">
        <f t="shared" si="27"/>
        <v>-7.850812643530891</v>
      </c>
      <c r="M76" s="735">
        <f t="shared" si="27"/>
        <v>-2.9187084403546115</v>
      </c>
      <c r="N76" s="564"/>
      <c r="O76" s="569" t="s">
        <v>84</v>
      </c>
      <c r="P76" s="734">
        <f t="shared" si="8"/>
        <v>31.61408941358621</v>
      </c>
      <c r="Q76" s="735">
        <f t="shared" si="8"/>
        <v>30.556224416084767</v>
      </c>
      <c r="R76" s="735">
        <f t="shared" si="8"/>
        <v>42.390289449112984</v>
      </c>
      <c r="S76" s="735">
        <f t="shared" si="8"/>
        <v>-24.28977272727273</v>
      </c>
      <c r="T76" s="735">
        <f t="shared" si="9"/>
        <v>14.173228346456689</v>
      </c>
      <c r="U76" s="735">
        <f t="shared" si="10"/>
        <v>184.2857142857143</v>
      </c>
      <c r="V76" s="735">
        <f t="shared" si="22"/>
        <v>22.170900692840647</v>
      </c>
      <c r="W76" s="735">
        <f t="shared" si="22"/>
        <v>27.710843373493965</v>
      </c>
      <c r="X76" s="735">
        <f t="shared" si="22"/>
        <v>29.588014981273414</v>
      </c>
      <c r="Y76" s="735">
        <f t="shared" si="22"/>
        <v>27.564102564102555</v>
      </c>
      <c r="Z76" s="735">
        <f t="shared" si="22"/>
        <v>25.401929260450153</v>
      </c>
      <c r="AA76" s="735">
        <f t="shared" si="22"/>
        <v>32.11382113821137</v>
      </c>
    </row>
    <row r="77" spans="1:27" ht="20.25" customHeight="1">
      <c r="A77" s="569" t="s">
        <v>83</v>
      </c>
      <c r="B77" s="734">
        <f aca="true" t="shared" si="28" ref="B77:M77">_xlfn.IFERROR((B23/B50-1)*100,"-")</f>
        <v>-2.3834353545042264</v>
      </c>
      <c r="C77" s="735">
        <f t="shared" si="28"/>
        <v>-3.5275675674089957</v>
      </c>
      <c r="D77" s="735">
        <f t="shared" si="28"/>
        <v>-1.2359353021067832</v>
      </c>
      <c r="E77" s="735">
        <f t="shared" si="28"/>
        <v>-28.840798103325426</v>
      </c>
      <c r="F77" s="735">
        <f t="shared" si="28"/>
        <v>68.47331420499599</v>
      </c>
      <c r="G77" s="735">
        <f t="shared" si="28"/>
        <v>-12.370733834748648</v>
      </c>
      <c r="H77" s="735">
        <f t="shared" si="28"/>
        <v>-6.826641874419992</v>
      </c>
      <c r="I77" s="735">
        <f t="shared" si="28"/>
        <v>-1.3272989128528256</v>
      </c>
      <c r="J77" s="735">
        <f t="shared" si="28"/>
        <v>-1.3920840196601114</v>
      </c>
      <c r="K77" s="735">
        <f t="shared" si="28"/>
        <v>21.31554313809927</v>
      </c>
      <c r="L77" s="735">
        <f t="shared" si="28"/>
        <v>-29.751375176616925</v>
      </c>
      <c r="M77" s="735">
        <f t="shared" si="28"/>
        <v>0.7662169840635835</v>
      </c>
      <c r="N77" s="564"/>
      <c r="O77" s="569" t="s">
        <v>83</v>
      </c>
      <c r="P77" s="734">
        <f t="shared" si="8"/>
        <v>-5.280115728563917</v>
      </c>
      <c r="Q77" s="735">
        <f t="shared" si="8"/>
        <v>-6.390296886314262</v>
      </c>
      <c r="R77" s="735">
        <f t="shared" si="8"/>
        <v>-4.1666666666666625</v>
      </c>
      <c r="S77" s="735">
        <f t="shared" si="8"/>
        <v>-30.952380952380953</v>
      </c>
      <c r="T77" s="735">
        <f t="shared" si="9"/>
        <v>-16.708023159636063</v>
      </c>
      <c r="U77" s="735">
        <f t="shared" si="10"/>
        <v>66.88311688311688</v>
      </c>
      <c r="V77" s="735">
        <f t="shared" si="22"/>
        <v>-9.59147424511545</v>
      </c>
      <c r="W77" s="735">
        <f t="shared" si="22"/>
        <v>-4.255319148936165</v>
      </c>
      <c r="X77" s="735">
        <f t="shared" si="22"/>
        <v>-4.318181818181821</v>
      </c>
      <c r="Y77" s="735">
        <f t="shared" si="22"/>
        <v>17.715617715617714</v>
      </c>
      <c r="Z77" s="735">
        <f t="shared" si="22"/>
        <v>-31.8359375</v>
      </c>
      <c r="AA77" s="735">
        <f t="shared" si="22"/>
        <v>-2.223926380368102</v>
      </c>
    </row>
    <row r="78" spans="1:27" ht="20.25" customHeight="1">
      <c r="A78" s="569" t="s">
        <v>82</v>
      </c>
      <c r="B78" s="734">
        <f aca="true" t="shared" si="29" ref="B78:M78">_xlfn.IFERROR((B24/B51-1)*100,"-")</f>
        <v>-1.3725896313244612</v>
      </c>
      <c r="C78" s="735">
        <f t="shared" si="29"/>
        <v>-2.5957984148495483</v>
      </c>
      <c r="D78" s="735">
        <f t="shared" si="29"/>
        <v>-2.7039960159349508</v>
      </c>
      <c r="E78" s="735">
        <f t="shared" si="29"/>
        <v>-25.811217143384233</v>
      </c>
      <c r="F78" s="735">
        <f t="shared" si="29"/>
        <v>36.45756479113804</v>
      </c>
      <c r="G78" s="735">
        <f t="shared" si="29"/>
        <v>-7.204635325179831</v>
      </c>
      <c r="H78" s="735">
        <f t="shared" si="29"/>
        <v>13.483420967245753</v>
      </c>
      <c r="I78" s="735">
        <f t="shared" si="29"/>
        <v>0.04211054651650503</v>
      </c>
      <c r="J78" s="735">
        <f t="shared" si="29"/>
        <v>-3.9018633005218017</v>
      </c>
      <c r="K78" s="735">
        <f t="shared" si="29"/>
        <v>68.04741496097371</v>
      </c>
      <c r="L78" s="735">
        <f t="shared" si="29"/>
        <v>-37.191940552680755</v>
      </c>
      <c r="M78" s="735">
        <f t="shared" si="29"/>
        <v>-0.4258153662283548</v>
      </c>
      <c r="N78" s="564"/>
      <c r="O78" s="569" t="s">
        <v>82</v>
      </c>
      <c r="P78" s="734">
        <f t="shared" si="8"/>
        <v>8.880491261218705</v>
      </c>
      <c r="Q78" s="735">
        <f t="shared" si="8"/>
        <v>7.530120481927716</v>
      </c>
      <c r="R78" s="735">
        <f t="shared" si="8"/>
        <v>7.410674900749892</v>
      </c>
      <c r="S78" s="735">
        <f t="shared" si="8"/>
        <v>-18.098720292504566</v>
      </c>
      <c r="T78" s="735">
        <f t="shared" si="9"/>
        <v>5.334190231362479</v>
      </c>
      <c r="U78" s="735">
        <f t="shared" si="10"/>
        <v>46.50735294117647</v>
      </c>
      <c r="V78" s="735">
        <f t="shared" si="22"/>
        <v>25.2808988764045</v>
      </c>
      <c r="W78" s="735">
        <f t="shared" si="22"/>
        <v>10.442260442260443</v>
      </c>
      <c r="X78" s="735">
        <f t="shared" si="22"/>
        <v>6.0882800608828</v>
      </c>
      <c r="Y78" s="735">
        <f t="shared" si="22"/>
        <v>85.51724137931033</v>
      </c>
      <c r="Z78" s="735">
        <f t="shared" si="22"/>
        <v>-30.662557781201848</v>
      </c>
      <c r="AA78" s="735">
        <f t="shared" si="22"/>
        <v>9.925690021231425</v>
      </c>
    </row>
    <row r="79" spans="1:27" ht="20.25" customHeight="1">
      <c r="A79" s="569" t="s">
        <v>81</v>
      </c>
      <c r="B79" s="734">
        <f aca="true" t="shared" si="30" ref="B79:M79">_xlfn.IFERROR((B25/B52-1)*100,"-")</f>
        <v>1.8375101893239432</v>
      </c>
      <c r="C79" s="735">
        <f t="shared" si="30"/>
        <v>3.898245489637042</v>
      </c>
      <c r="D79" s="735">
        <f t="shared" si="30"/>
        <v>4.289457399778107</v>
      </c>
      <c r="E79" s="735">
        <f t="shared" si="30"/>
        <v>-4.195676071720433</v>
      </c>
      <c r="F79" s="735">
        <f t="shared" si="30"/>
        <v>10.199792290559916</v>
      </c>
      <c r="G79" s="735">
        <f t="shared" si="30"/>
        <v>-2.7467977227901508</v>
      </c>
      <c r="H79" s="735">
        <f t="shared" si="30"/>
        <v>12.141897801127687</v>
      </c>
      <c r="I79" s="735">
        <f t="shared" si="30"/>
        <v>-0.3654323024343986</v>
      </c>
      <c r="J79" s="735">
        <f t="shared" si="30"/>
        <v>0.17114407279428256</v>
      </c>
      <c r="K79" s="735">
        <f t="shared" si="30"/>
        <v>150.34331002578756</v>
      </c>
      <c r="L79" s="735">
        <f t="shared" si="30"/>
        <v>-61.653041921237886</v>
      </c>
      <c r="M79" s="735">
        <f t="shared" si="30"/>
        <v>0.2837902370892653</v>
      </c>
      <c r="N79" s="564"/>
      <c r="O79" s="569" t="s">
        <v>81</v>
      </c>
      <c r="P79" s="734">
        <f t="shared" si="8"/>
        <v>3.759674134419555</v>
      </c>
      <c r="Q79" s="735">
        <f t="shared" si="8"/>
        <v>5.859305431878892</v>
      </c>
      <c r="R79" s="735">
        <f t="shared" si="8"/>
        <v>6.257901390644749</v>
      </c>
      <c r="S79" s="735">
        <f t="shared" si="8"/>
        <v>-2.387387387387385</v>
      </c>
      <c r="T79" s="735">
        <f t="shared" si="9"/>
        <v>23.405466970387234</v>
      </c>
      <c r="U79" s="735">
        <f t="shared" si="10"/>
        <v>-9.84455958549223</v>
      </c>
      <c r="V79" s="735">
        <f t="shared" si="22"/>
        <v>14.258555133079852</v>
      </c>
      <c r="W79" s="735">
        <f t="shared" si="22"/>
        <v>1.5151515151515138</v>
      </c>
      <c r="X79" s="735">
        <f t="shared" si="22"/>
        <v>2.0618556701030855</v>
      </c>
      <c r="Y79" s="735">
        <f t="shared" si="22"/>
        <v>155.06849315068493</v>
      </c>
      <c r="Z79" s="735">
        <f t="shared" si="22"/>
        <v>-60.929250263991555</v>
      </c>
      <c r="AA79" s="735">
        <f t="shared" si="22"/>
        <v>2.1766280107047287</v>
      </c>
    </row>
    <row r="80" spans="1:27" ht="20.25" customHeight="1">
      <c r="A80" s="570" t="s">
        <v>80</v>
      </c>
      <c r="B80" s="736">
        <f aca="true" t="shared" si="31" ref="B80:M80">_xlfn.IFERROR((B26/B53-1)*100,"-")</f>
        <v>7.116422061645888</v>
      </c>
      <c r="C80" s="737">
        <f t="shared" si="31"/>
        <v>-1.2602770473717273</v>
      </c>
      <c r="D80" s="737">
        <f t="shared" si="31"/>
        <v>9.927041296293249</v>
      </c>
      <c r="E80" s="737">
        <f t="shared" si="31"/>
        <v>58.34894432270552</v>
      </c>
      <c r="F80" s="737">
        <f t="shared" si="31"/>
        <v>-23.955740923755574</v>
      </c>
      <c r="G80" s="737">
        <f t="shared" si="31"/>
        <v>-0.3488505446173962</v>
      </c>
      <c r="H80" s="737">
        <f t="shared" si="31"/>
        <v>3.7990678853686344</v>
      </c>
      <c r="I80" s="737">
        <f t="shared" si="31"/>
        <v>4.371247170560322</v>
      </c>
      <c r="J80" s="737">
        <f t="shared" si="31"/>
        <v>3.8898274600964955</v>
      </c>
      <c r="K80" s="737">
        <f t="shared" si="31"/>
        <v>383.1783207369793</v>
      </c>
      <c r="L80" s="737">
        <f t="shared" si="31"/>
        <v>-75.08957717573763</v>
      </c>
      <c r="M80" s="737">
        <f t="shared" si="31"/>
        <v>9.000547360288857</v>
      </c>
      <c r="N80" s="564"/>
      <c r="O80" s="570" t="s">
        <v>80</v>
      </c>
      <c r="P80" s="736">
        <f t="shared" si="8"/>
        <v>27.98976764016201</v>
      </c>
      <c r="Q80" s="737">
        <f t="shared" si="8"/>
        <v>17.980734926864073</v>
      </c>
      <c r="R80" s="737">
        <f t="shared" si="8"/>
        <v>31.348080922669695</v>
      </c>
      <c r="S80" s="737">
        <f t="shared" si="8"/>
        <v>89.20576510272922</v>
      </c>
      <c r="T80" s="737">
        <f t="shared" si="9"/>
        <v>73.90697674418605</v>
      </c>
      <c r="U80" s="737">
        <f t="shared" si="10"/>
        <v>-37.78857837181045</v>
      </c>
      <c r="V80" s="737">
        <f t="shared" si="22"/>
        <v>24.025974025974016</v>
      </c>
      <c r="W80" s="737">
        <f t="shared" si="22"/>
        <v>24.709651581898285</v>
      </c>
      <c r="X80" s="737">
        <f t="shared" si="22"/>
        <v>24.134419551934826</v>
      </c>
      <c r="Y80" s="737">
        <f t="shared" si="22"/>
        <v>477.33333333333337</v>
      </c>
      <c r="Z80" s="737">
        <f t="shared" si="22"/>
        <v>-70.23538344722854</v>
      </c>
      <c r="AA80" s="737">
        <f t="shared" si="22"/>
        <v>30.241044847786426</v>
      </c>
    </row>
  </sheetData>
  <sheetProtection/>
  <mergeCells count="14">
    <mergeCell ref="A59:A60"/>
    <mergeCell ref="M59:M60"/>
    <mergeCell ref="O59:O60"/>
    <mergeCell ref="AA59:AA60"/>
    <mergeCell ref="A32:A33"/>
    <mergeCell ref="M32:M33"/>
    <mergeCell ref="A1:M2"/>
    <mergeCell ref="A5:A6"/>
    <mergeCell ref="M5:M6"/>
    <mergeCell ref="O5:O6"/>
    <mergeCell ref="AA5:AA6"/>
    <mergeCell ref="O32:O33"/>
    <mergeCell ref="AA32:AA33"/>
    <mergeCell ref="O1:AA1"/>
  </mergeCells>
  <printOptions horizontalCentered="1"/>
  <pageMargins left="0.31496062992125984" right="0.31496062992125984" top="0.5511811023622047" bottom="0.35433070866141736" header="0.31496062992125984" footer="0.11811023622047245"/>
  <pageSetup fitToHeight="3" fitToWidth="2" horizontalDpi="600" verticalDpi="600" orientation="landscape" paperSize="9" scale="80" r:id="rId1"/>
  <headerFooter alignWithMargins="0">
    <oddFooter>&amp;C&amp;P</oddFooter>
  </headerFooter>
  <rowBreaks count="1" manualBreakCount="1">
    <brk id="27" max="26" man="1"/>
  </rowBreaks>
  <colBreaks count="1" manualBreakCount="1">
    <brk id="14" max="26" man="1"/>
  </colBreaks>
</worksheet>
</file>

<file path=xl/worksheets/sheet26.xml><?xml version="1.0" encoding="utf-8"?>
<worksheet xmlns="http://schemas.openxmlformats.org/spreadsheetml/2006/main" xmlns:r="http://schemas.openxmlformats.org/officeDocument/2006/relationships">
  <dimension ref="A1:R27"/>
  <sheetViews>
    <sheetView showZeros="0" view="pageBreakPreview" zoomScaleNormal="90" zoomScaleSheetLayoutView="100" workbookViewId="0" topLeftCell="A1">
      <selection activeCell="Q8" sqref="Q8"/>
    </sheetView>
  </sheetViews>
  <sheetFormatPr defaultColWidth="9.00390625" defaultRowHeight="16.5"/>
  <cols>
    <col min="1" max="1" width="14.25390625" style="527" customWidth="1"/>
    <col min="2" max="2" width="28.375" style="527" customWidth="1"/>
    <col min="3" max="3" width="3.75390625" style="527" customWidth="1"/>
    <col min="4" max="4" width="9.875" style="527" customWidth="1"/>
    <col min="5" max="7" width="9.25390625" style="527" customWidth="1"/>
    <col min="8" max="8" width="3.75390625" style="527" customWidth="1"/>
    <col min="9" max="9" width="9.875" style="527" customWidth="1"/>
    <col min="10" max="12" width="9.25390625" style="527" customWidth="1"/>
    <col min="13" max="15" width="7.375" style="527" customWidth="1"/>
    <col min="16" max="16" width="7.375" style="955" customWidth="1"/>
    <col min="17" max="17" width="8.50390625" style="545" customWidth="1"/>
    <col min="18" max="18" width="12.75390625" style="527" bestFit="1" customWidth="1"/>
    <col min="19" max="20" width="5.75390625" style="527" bestFit="1" customWidth="1"/>
    <col min="21" max="16384" width="9.00390625" style="527" customWidth="1"/>
  </cols>
  <sheetData>
    <row r="1" spans="1:17" s="93" customFormat="1" ht="25.5">
      <c r="A1" s="1283" t="s">
        <v>1628</v>
      </c>
      <c r="B1" s="1283"/>
      <c r="C1" s="1283"/>
      <c r="D1" s="1283"/>
      <c r="E1" s="1283"/>
      <c r="F1" s="1283"/>
      <c r="G1" s="1283"/>
      <c r="H1" s="1283"/>
      <c r="I1" s="1283"/>
      <c r="J1" s="1283"/>
      <c r="K1" s="1283"/>
      <c r="L1" s="1283"/>
      <c r="M1" s="1283"/>
      <c r="N1" s="1283"/>
      <c r="O1" s="1283"/>
      <c r="P1" s="1283"/>
      <c r="Q1" s="1283"/>
    </row>
    <row r="2" spans="1:17" s="93" customFormat="1" ht="6" customHeight="1">
      <c r="A2" s="94"/>
      <c r="B2" s="86"/>
      <c r="C2" s="86"/>
      <c r="D2" s="86"/>
      <c r="E2" s="86"/>
      <c r="F2" s="86"/>
      <c r="G2" s="86"/>
      <c r="H2" s="86"/>
      <c r="I2" s="86"/>
      <c r="J2" s="86"/>
      <c r="K2" s="86"/>
      <c r="L2" s="86"/>
      <c r="M2" s="86"/>
      <c r="N2" s="86"/>
      <c r="Q2" s="545"/>
    </row>
    <row r="3" spans="1:17" s="93" customFormat="1" ht="9" customHeight="1">
      <c r="A3" s="526" t="s">
        <v>406</v>
      </c>
      <c r="B3" s="86"/>
      <c r="C3" s="86"/>
      <c r="D3" s="86"/>
      <c r="E3" s="86"/>
      <c r="F3" s="802"/>
      <c r="G3" s="86"/>
      <c r="H3" s="86"/>
      <c r="I3" s="86"/>
      <c r="J3" s="86"/>
      <c r="K3" s="86"/>
      <c r="L3" s="802"/>
      <c r="M3" s="802"/>
      <c r="N3" s="802"/>
      <c r="Q3" s="545"/>
    </row>
    <row r="4" spans="2:17" s="799" customFormat="1" ht="15.75" customHeight="1">
      <c r="B4" s="95"/>
      <c r="N4" s="172"/>
      <c r="P4" s="955"/>
      <c r="Q4" s="398" t="s">
        <v>402</v>
      </c>
    </row>
    <row r="5" spans="1:17" s="102" customFormat="1" ht="16.5" customHeight="1">
      <c r="A5" s="1288" t="s">
        <v>224</v>
      </c>
      <c r="B5" s="96"/>
      <c r="C5" s="800" t="s">
        <v>522</v>
      </c>
      <c r="D5" s="97"/>
      <c r="E5" s="97"/>
      <c r="F5" s="97"/>
      <c r="G5" s="154"/>
      <c r="H5" s="800" t="s">
        <v>523</v>
      </c>
      <c r="I5" s="97"/>
      <c r="J5" s="97"/>
      <c r="K5" s="97"/>
      <c r="L5" s="154"/>
      <c r="M5" s="1292" t="s">
        <v>222</v>
      </c>
      <c r="N5" s="1293"/>
      <c r="O5" s="1292" t="s">
        <v>387</v>
      </c>
      <c r="P5" s="1293"/>
      <c r="Q5" s="1285" t="s">
        <v>1704</v>
      </c>
    </row>
    <row r="6" spans="1:17" s="102" customFormat="1" ht="16.5" customHeight="1">
      <c r="A6" s="1289"/>
      <c r="B6" s="781" t="s">
        <v>106</v>
      </c>
      <c r="C6" s="101" t="s">
        <v>0</v>
      </c>
      <c r="D6" s="101" t="s">
        <v>17</v>
      </c>
      <c r="E6" s="1245" t="s">
        <v>217</v>
      </c>
      <c r="F6" s="1291"/>
      <c r="G6" s="101" t="s">
        <v>444</v>
      </c>
      <c r="H6" s="101" t="s">
        <v>0</v>
      </c>
      <c r="I6" s="101" t="s">
        <v>17</v>
      </c>
      <c r="J6" s="1245" t="s">
        <v>409</v>
      </c>
      <c r="K6" s="1291"/>
      <c r="L6" s="916" t="s">
        <v>444</v>
      </c>
      <c r="M6" s="1281" t="s">
        <v>385</v>
      </c>
      <c r="N6" s="1281" t="s">
        <v>410</v>
      </c>
      <c r="O6" s="1281" t="s">
        <v>223</v>
      </c>
      <c r="P6" s="1281" t="s">
        <v>410</v>
      </c>
      <c r="Q6" s="1286"/>
    </row>
    <row r="7" spans="1:17" s="102" customFormat="1" ht="29.25" customHeight="1">
      <c r="A7" s="1290"/>
      <c r="B7" s="104"/>
      <c r="C7" s="105" t="s">
        <v>9</v>
      </c>
      <c r="D7" s="105" t="s">
        <v>19</v>
      </c>
      <c r="E7" s="478" t="s">
        <v>182</v>
      </c>
      <c r="F7" s="479" t="s">
        <v>221</v>
      </c>
      <c r="G7" s="480" t="s">
        <v>408</v>
      </c>
      <c r="H7" s="105" t="s">
        <v>9</v>
      </c>
      <c r="I7" s="105" t="s">
        <v>19</v>
      </c>
      <c r="J7" s="478" t="s">
        <v>182</v>
      </c>
      <c r="K7" s="479" t="s">
        <v>221</v>
      </c>
      <c r="L7" s="480" t="s">
        <v>411</v>
      </c>
      <c r="M7" s="1282"/>
      <c r="N7" s="1284"/>
      <c r="O7" s="1282"/>
      <c r="P7" s="1284"/>
      <c r="Q7" s="1287"/>
    </row>
    <row r="8" spans="1:18" s="805" customFormat="1" ht="27" customHeight="1">
      <c r="A8" s="767" t="s">
        <v>20</v>
      </c>
      <c r="B8" s="43" t="s">
        <v>21</v>
      </c>
      <c r="C8" s="980"/>
      <c r="D8" s="187">
        <v>172418</v>
      </c>
      <c r="E8" s="845">
        <v>733.1961</v>
      </c>
      <c r="F8" s="845">
        <v>439.36</v>
      </c>
      <c r="G8" s="851">
        <v>100</v>
      </c>
      <c r="H8" s="930"/>
      <c r="I8" s="839">
        <v>163574</v>
      </c>
      <c r="J8" s="840">
        <v>697.1598</v>
      </c>
      <c r="K8" s="840">
        <v>431.4532</v>
      </c>
      <c r="L8" s="855">
        <v>100</v>
      </c>
      <c r="M8" s="945">
        <f>((E8/J8)-1)*100</f>
        <v>5.169015769411822</v>
      </c>
      <c r="N8" s="492">
        <f>E8-J8</f>
        <v>36.03629999999998</v>
      </c>
      <c r="O8" s="491">
        <f>((F8/K8)-1)*100</f>
        <v>1.8325973709315546</v>
      </c>
      <c r="P8" s="945">
        <f>F8-K8</f>
        <v>7.9068000000000325</v>
      </c>
      <c r="Q8" s="945">
        <f>D8/I8*100-100</f>
        <v>5.406727230488968</v>
      </c>
      <c r="R8" s="803"/>
    </row>
    <row r="9" spans="1:17" s="529" customFormat="1" ht="27" customHeight="1">
      <c r="A9" s="768" t="s">
        <v>22</v>
      </c>
      <c r="B9" s="43" t="s">
        <v>23</v>
      </c>
      <c r="C9" s="980">
        <v>1</v>
      </c>
      <c r="D9" s="187">
        <v>47760</v>
      </c>
      <c r="E9" s="845">
        <v>203.0962</v>
      </c>
      <c r="F9" s="845">
        <v>126.757</v>
      </c>
      <c r="G9" s="851">
        <v>27.70012</v>
      </c>
      <c r="H9" s="924">
        <v>1</v>
      </c>
      <c r="I9" s="839">
        <v>46829</v>
      </c>
      <c r="J9" s="840">
        <v>199.587</v>
      </c>
      <c r="K9" s="840">
        <v>128.0039</v>
      </c>
      <c r="L9" s="854">
        <v>28.62863</v>
      </c>
      <c r="M9" s="945">
        <f aca="true" t="shared" si="0" ref="M9:M24">((E9/J9)-1)*100</f>
        <v>1.758230746491507</v>
      </c>
      <c r="N9" s="946">
        <f aca="true" t="shared" si="1" ref="N9:N24">E9-J9</f>
        <v>3.509200000000021</v>
      </c>
      <c r="O9" s="945">
        <v>-0.9</v>
      </c>
      <c r="P9" s="945">
        <f aca="true" t="shared" si="2" ref="P9:P24">F9-K9</f>
        <v>-1.2468999999999824</v>
      </c>
      <c r="Q9" s="945">
        <f aca="true" t="shared" si="3" ref="Q9:Q24">D9/I9*100-100</f>
        <v>1.9880843067330005</v>
      </c>
    </row>
    <row r="10" spans="1:17" s="529" customFormat="1" ht="27" customHeight="1">
      <c r="A10" s="768" t="s">
        <v>24</v>
      </c>
      <c r="B10" s="43" t="s">
        <v>25</v>
      </c>
      <c r="C10" s="980">
        <v>2</v>
      </c>
      <c r="D10" s="187">
        <v>20812</v>
      </c>
      <c r="E10" s="845">
        <v>88.50166</v>
      </c>
      <c r="F10" s="845">
        <v>50.34081</v>
      </c>
      <c r="G10" s="851">
        <v>12.07067</v>
      </c>
      <c r="H10" s="924">
        <v>2</v>
      </c>
      <c r="I10" s="839">
        <v>19202</v>
      </c>
      <c r="J10" s="840">
        <v>81.839</v>
      </c>
      <c r="K10" s="840">
        <v>48.07228</v>
      </c>
      <c r="L10" s="854">
        <v>11.73903</v>
      </c>
      <c r="M10" s="945">
        <f t="shared" si="0"/>
        <v>8.141179633182215</v>
      </c>
      <c r="N10" s="946">
        <f t="shared" si="1"/>
        <v>6.6626600000000025</v>
      </c>
      <c r="O10" s="945">
        <f aca="true" t="shared" si="4" ref="O10:O24">((F10/K10)-1)*100</f>
        <v>4.718998141964548</v>
      </c>
      <c r="P10" s="945">
        <f t="shared" si="2"/>
        <v>2.2685299999999984</v>
      </c>
      <c r="Q10" s="945">
        <f t="shared" si="3"/>
        <v>8.384543276742008</v>
      </c>
    </row>
    <row r="11" spans="1:17" s="529" customFormat="1" ht="27" customHeight="1">
      <c r="A11" s="768" t="s">
        <v>28</v>
      </c>
      <c r="B11" s="43" t="s">
        <v>29</v>
      </c>
      <c r="C11" s="980">
        <v>3</v>
      </c>
      <c r="D11" s="187">
        <v>12212</v>
      </c>
      <c r="E11" s="845">
        <v>51.93072</v>
      </c>
      <c r="F11" s="845">
        <v>26.92247</v>
      </c>
      <c r="G11" s="851">
        <v>7.082787</v>
      </c>
      <c r="H11" s="924">
        <v>4</v>
      </c>
      <c r="I11" s="921">
        <v>10761</v>
      </c>
      <c r="J11" s="106">
        <v>45.9</v>
      </c>
      <c r="K11" s="106">
        <v>24.6</v>
      </c>
      <c r="L11" s="971">
        <v>6.6</v>
      </c>
      <c r="M11" s="945">
        <f>((E11/J11)-1)*100</f>
        <v>13.13882352941178</v>
      </c>
      <c r="N11" s="946">
        <f t="shared" si="1"/>
        <v>6.030720000000002</v>
      </c>
      <c r="O11" s="945">
        <f t="shared" si="4"/>
        <v>9.44093495934959</v>
      </c>
      <c r="P11" s="945">
        <f t="shared" si="2"/>
        <v>2.322469999999999</v>
      </c>
      <c r="Q11" s="945">
        <f t="shared" si="3"/>
        <v>13.483876963107505</v>
      </c>
    </row>
    <row r="12" spans="1:17" s="529" customFormat="1" ht="27" customHeight="1">
      <c r="A12" s="768" t="s">
        <v>26</v>
      </c>
      <c r="B12" s="43" t="s">
        <v>27</v>
      </c>
      <c r="C12" s="980">
        <v>4</v>
      </c>
      <c r="D12" s="187">
        <v>11846</v>
      </c>
      <c r="E12" s="845">
        <v>50.37433</v>
      </c>
      <c r="F12" s="845">
        <v>28.59219</v>
      </c>
      <c r="G12" s="851">
        <v>6.870512</v>
      </c>
      <c r="H12" s="924">
        <v>3</v>
      </c>
      <c r="I12" s="839">
        <v>11169</v>
      </c>
      <c r="J12" s="840">
        <v>47.602</v>
      </c>
      <c r="K12" s="840">
        <v>27.91288</v>
      </c>
      <c r="L12" s="854">
        <v>6.828102</v>
      </c>
      <c r="M12" s="945">
        <f t="shared" si="0"/>
        <v>5.823977984118334</v>
      </c>
      <c r="N12" s="946">
        <f t="shared" si="1"/>
        <v>2.7723300000000037</v>
      </c>
      <c r="O12" s="945">
        <f t="shared" si="4"/>
        <v>2.433679362358876</v>
      </c>
      <c r="P12" s="945">
        <f t="shared" si="2"/>
        <v>0.6793099999999974</v>
      </c>
      <c r="Q12" s="945">
        <f t="shared" si="3"/>
        <v>6.061420001790665</v>
      </c>
    </row>
    <row r="13" spans="1:17" s="529" customFormat="1" ht="27" customHeight="1">
      <c r="A13" s="768" t="s">
        <v>30</v>
      </c>
      <c r="B13" s="43" t="s">
        <v>31</v>
      </c>
      <c r="C13" s="980">
        <v>5</v>
      </c>
      <c r="D13" s="187">
        <v>9960</v>
      </c>
      <c r="E13" s="845">
        <v>42.35424</v>
      </c>
      <c r="F13" s="845">
        <v>24.5131</v>
      </c>
      <c r="G13" s="851">
        <v>5.776659</v>
      </c>
      <c r="H13" s="924">
        <v>5</v>
      </c>
      <c r="I13" s="839">
        <v>9530</v>
      </c>
      <c r="J13" s="840">
        <v>40.617</v>
      </c>
      <c r="K13" s="840">
        <v>24.30657</v>
      </c>
      <c r="L13" s="854">
        <v>5.826109</v>
      </c>
      <c r="M13" s="945">
        <f t="shared" si="0"/>
        <v>4.277125341605736</v>
      </c>
      <c r="N13" s="946">
        <f t="shared" si="1"/>
        <v>1.73724</v>
      </c>
      <c r="O13" s="945">
        <f t="shared" si="4"/>
        <v>0.849687965023449</v>
      </c>
      <c r="P13" s="945">
        <f t="shared" si="2"/>
        <v>0.20653000000000077</v>
      </c>
      <c r="Q13" s="945">
        <f t="shared" si="3"/>
        <v>4.51206715634838</v>
      </c>
    </row>
    <row r="14" spans="1:17" s="529" customFormat="1" ht="27" customHeight="1">
      <c r="A14" s="768" t="s">
        <v>32</v>
      </c>
      <c r="B14" s="43" t="s">
        <v>33</v>
      </c>
      <c r="C14" s="980">
        <v>6</v>
      </c>
      <c r="D14" s="187">
        <v>7206</v>
      </c>
      <c r="E14" s="845">
        <v>30.64304</v>
      </c>
      <c r="F14" s="845">
        <v>23.06871</v>
      </c>
      <c r="G14" s="851">
        <v>4.179378</v>
      </c>
      <c r="H14" s="924">
        <v>6</v>
      </c>
      <c r="I14" s="839">
        <v>7033</v>
      </c>
      <c r="J14" s="840">
        <v>29.974</v>
      </c>
      <c r="K14" s="840">
        <v>22.8</v>
      </c>
      <c r="L14" s="854">
        <v>4.299583</v>
      </c>
      <c r="M14" s="945">
        <f t="shared" si="0"/>
        <v>2.2320677920864673</v>
      </c>
      <c r="N14" s="946">
        <f t="shared" si="1"/>
        <v>0.669039999999999</v>
      </c>
      <c r="O14" s="945">
        <f t="shared" si="4"/>
        <v>1.178552631578933</v>
      </c>
      <c r="P14" s="945">
        <f t="shared" si="2"/>
        <v>0.26870999999999867</v>
      </c>
      <c r="Q14" s="945">
        <f t="shared" si="3"/>
        <v>2.45983221953648</v>
      </c>
    </row>
    <row r="15" spans="1:17" s="529" customFormat="1" ht="27" customHeight="1">
      <c r="A15" s="768" t="s">
        <v>34</v>
      </c>
      <c r="B15" s="43" t="s">
        <v>35</v>
      </c>
      <c r="C15" s="980">
        <v>7</v>
      </c>
      <c r="D15" s="187">
        <v>6787</v>
      </c>
      <c r="E15" s="845">
        <v>28.86127</v>
      </c>
      <c r="F15" s="845">
        <v>15.08036</v>
      </c>
      <c r="G15" s="851">
        <v>3.936364</v>
      </c>
      <c r="H15" s="924">
        <v>7</v>
      </c>
      <c r="I15" s="839">
        <v>6383</v>
      </c>
      <c r="J15" s="840">
        <v>27.204</v>
      </c>
      <c r="K15" s="840">
        <v>14.56739</v>
      </c>
      <c r="L15" s="854">
        <v>3.902209</v>
      </c>
      <c r="M15" s="945">
        <f t="shared" si="0"/>
        <v>6.092008528157633</v>
      </c>
      <c r="N15" s="946">
        <f t="shared" si="1"/>
        <v>1.6572700000000005</v>
      </c>
      <c r="O15" s="945">
        <f t="shared" si="4"/>
        <v>3.5213583215661926</v>
      </c>
      <c r="P15" s="945">
        <f t="shared" si="2"/>
        <v>0.512970000000001</v>
      </c>
      <c r="Q15" s="945">
        <f t="shared" si="3"/>
        <v>6.329312235625878</v>
      </c>
    </row>
    <row r="16" spans="1:17" s="529" customFormat="1" ht="27" customHeight="1">
      <c r="A16" s="768" t="s">
        <v>38</v>
      </c>
      <c r="B16" s="43" t="s">
        <v>39</v>
      </c>
      <c r="C16" s="980">
        <v>8</v>
      </c>
      <c r="D16" s="187">
        <v>5881</v>
      </c>
      <c r="E16" s="845">
        <v>25.00856</v>
      </c>
      <c r="F16" s="845">
        <v>13.47662</v>
      </c>
      <c r="G16" s="851">
        <v>3.410897</v>
      </c>
      <c r="H16" s="924">
        <v>8</v>
      </c>
      <c r="I16" s="839">
        <v>5536</v>
      </c>
      <c r="J16" s="840">
        <v>23.594</v>
      </c>
      <c r="K16" s="840">
        <v>13.1677</v>
      </c>
      <c r="L16" s="854">
        <v>3.384401</v>
      </c>
      <c r="M16" s="945">
        <f t="shared" si="0"/>
        <v>5.995422565058894</v>
      </c>
      <c r="N16" s="946">
        <f t="shared" si="1"/>
        <v>1.414559999999998</v>
      </c>
      <c r="O16" s="945">
        <f t="shared" si="4"/>
        <v>2.3460437282137425</v>
      </c>
      <c r="P16" s="945">
        <f t="shared" si="2"/>
        <v>0.3089200000000005</v>
      </c>
      <c r="Q16" s="945">
        <f t="shared" si="3"/>
        <v>6.231936416184979</v>
      </c>
    </row>
    <row r="17" spans="1:17" s="529" customFormat="1" ht="27" customHeight="1">
      <c r="A17" s="768" t="s">
        <v>40</v>
      </c>
      <c r="B17" s="43" t="s">
        <v>41</v>
      </c>
      <c r="C17" s="980">
        <v>9</v>
      </c>
      <c r="D17" s="187">
        <v>5226</v>
      </c>
      <c r="E17" s="845">
        <v>22.22322</v>
      </c>
      <c r="F17" s="845">
        <v>12.4371</v>
      </c>
      <c r="G17" s="851">
        <v>3.031006</v>
      </c>
      <c r="H17" s="924">
        <v>9</v>
      </c>
      <c r="I17" s="839">
        <v>4762</v>
      </c>
      <c r="J17" s="840">
        <v>20.295</v>
      </c>
      <c r="K17" s="840">
        <v>11.80415</v>
      </c>
      <c r="L17" s="854">
        <v>2.911221</v>
      </c>
      <c r="M17" s="945">
        <f t="shared" si="0"/>
        <v>9.500960827790085</v>
      </c>
      <c r="N17" s="946">
        <f t="shared" si="1"/>
        <v>1.9282199999999996</v>
      </c>
      <c r="O17" s="945">
        <f t="shared" si="4"/>
        <v>5.362097228517082</v>
      </c>
      <c r="P17" s="945">
        <f t="shared" si="2"/>
        <v>0.6329499999999992</v>
      </c>
      <c r="Q17" s="945">
        <f t="shared" si="3"/>
        <v>9.743805123897516</v>
      </c>
    </row>
    <row r="18" spans="1:17" s="529" customFormat="1" ht="27" customHeight="1">
      <c r="A18" s="768" t="s">
        <v>36</v>
      </c>
      <c r="B18" s="43" t="s">
        <v>37</v>
      </c>
      <c r="C18" s="980">
        <v>10</v>
      </c>
      <c r="D18" s="187">
        <v>4738</v>
      </c>
      <c r="E18" s="845">
        <v>20.14803</v>
      </c>
      <c r="F18" s="845">
        <v>13.38779</v>
      </c>
      <c r="G18" s="851">
        <v>2.747973</v>
      </c>
      <c r="H18" s="924">
        <v>10</v>
      </c>
      <c r="I18" s="839">
        <v>4688</v>
      </c>
      <c r="J18" s="840">
        <v>19.98</v>
      </c>
      <c r="K18" s="840">
        <v>13.62922</v>
      </c>
      <c r="L18" s="854">
        <v>2.865981</v>
      </c>
      <c r="M18" s="945">
        <f t="shared" si="0"/>
        <v>0.8409909909909752</v>
      </c>
      <c r="N18" s="946">
        <f t="shared" si="1"/>
        <v>0.16802999999999813</v>
      </c>
      <c r="O18" s="945">
        <v>-1.5</v>
      </c>
      <c r="P18" s="945">
        <f t="shared" si="2"/>
        <v>-0.24142999999999937</v>
      </c>
      <c r="Q18" s="945">
        <f t="shared" si="3"/>
        <v>1.0665529010238828</v>
      </c>
    </row>
    <row r="19" spans="1:17" s="529" customFormat="1" ht="9.75" customHeight="1">
      <c r="A19" s="769"/>
      <c r="B19" s="51"/>
      <c r="C19" s="980"/>
      <c r="D19" s="846"/>
      <c r="E19" s="845"/>
      <c r="F19" s="845"/>
      <c r="G19" s="852"/>
      <c r="H19" s="925"/>
      <c r="I19" s="969"/>
      <c r="J19" s="844"/>
      <c r="K19" s="844"/>
      <c r="L19" s="842"/>
      <c r="M19" s="945"/>
      <c r="N19" s="946"/>
      <c r="O19" s="945"/>
      <c r="P19" s="945"/>
      <c r="Q19" s="945"/>
    </row>
    <row r="20" spans="1:17" s="529" customFormat="1" ht="27" customHeight="1">
      <c r="A20" s="770" t="s">
        <v>447</v>
      </c>
      <c r="B20" s="56" t="s">
        <v>448</v>
      </c>
      <c r="C20" s="981">
        <v>11</v>
      </c>
      <c r="D20" s="847">
        <v>3787</v>
      </c>
      <c r="E20" s="848">
        <v>16.10397</v>
      </c>
      <c r="F20" s="848">
        <v>8.871828</v>
      </c>
      <c r="G20" s="853">
        <v>2.196406</v>
      </c>
      <c r="H20" s="930">
        <v>12</v>
      </c>
      <c r="I20" s="141">
        <v>3428</v>
      </c>
      <c r="J20" s="140">
        <v>14.6</v>
      </c>
      <c r="K20" s="140">
        <v>8.3</v>
      </c>
      <c r="L20" s="140">
        <v>2.1</v>
      </c>
      <c r="M20" s="974">
        <f t="shared" si="0"/>
        <v>10.301164383561655</v>
      </c>
      <c r="N20" s="834">
        <f t="shared" si="1"/>
        <v>1.5039700000000007</v>
      </c>
      <c r="O20" s="834">
        <f>((F20/K20)-1)*100</f>
        <v>6.889493975903616</v>
      </c>
      <c r="P20" s="834">
        <f t="shared" si="2"/>
        <v>0.571828</v>
      </c>
      <c r="Q20" s="834">
        <f t="shared" si="3"/>
        <v>10.472578763127188</v>
      </c>
    </row>
    <row r="21" spans="1:17" s="529" customFormat="1" ht="27" customHeight="1">
      <c r="A21" s="768" t="s">
        <v>449</v>
      </c>
      <c r="B21" s="43" t="s">
        <v>450</v>
      </c>
      <c r="C21" s="980">
        <v>12</v>
      </c>
      <c r="D21" s="187">
        <v>3765</v>
      </c>
      <c r="E21" s="845">
        <v>16.01041</v>
      </c>
      <c r="F21" s="845">
        <v>12.2921</v>
      </c>
      <c r="G21" s="851">
        <v>2.183647</v>
      </c>
      <c r="H21" s="924">
        <v>11</v>
      </c>
      <c r="I21" s="841">
        <v>3675</v>
      </c>
      <c r="J21" s="840">
        <v>15.663</v>
      </c>
      <c r="K21" s="840">
        <v>12.10043</v>
      </c>
      <c r="L21" s="972">
        <v>2.24669</v>
      </c>
      <c r="M21" s="973">
        <f t="shared" si="0"/>
        <v>2.2180297516440017</v>
      </c>
      <c r="N21" s="945">
        <f t="shared" si="1"/>
        <v>0.34741</v>
      </c>
      <c r="O21" s="945">
        <v>1.7</v>
      </c>
      <c r="P21" s="945">
        <f t="shared" si="2"/>
        <v>0.19167000000000023</v>
      </c>
      <c r="Q21" s="945">
        <f t="shared" si="3"/>
        <v>2.4489795918367463</v>
      </c>
    </row>
    <row r="22" spans="1:17" s="529" customFormat="1" ht="27" customHeight="1">
      <c r="A22" s="768" t="s">
        <v>451</v>
      </c>
      <c r="B22" s="43" t="s">
        <v>452</v>
      </c>
      <c r="C22" s="980">
        <v>13</v>
      </c>
      <c r="D22" s="187">
        <v>1715</v>
      </c>
      <c r="E22" s="845">
        <v>7.292924</v>
      </c>
      <c r="F22" s="845">
        <v>4.20216</v>
      </c>
      <c r="G22" s="851">
        <v>0.9946758</v>
      </c>
      <c r="H22" s="924">
        <v>13</v>
      </c>
      <c r="I22" s="839">
        <v>1624</v>
      </c>
      <c r="J22" s="840">
        <v>6.921</v>
      </c>
      <c r="K22" s="840">
        <v>4.172486</v>
      </c>
      <c r="L22" s="972">
        <v>0.9928228</v>
      </c>
      <c r="M22" s="973">
        <f t="shared" si="0"/>
        <v>5.373847709868507</v>
      </c>
      <c r="N22" s="945">
        <f t="shared" si="1"/>
        <v>0.3719239999999999</v>
      </c>
      <c r="O22" s="945">
        <f t="shared" si="4"/>
        <v>0.7111827337467291</v>
      </c>
      <c r="P22" s="945">
        <f t="shared" si="2"/>
        <v>0.029673999999999978</v>
      </c>
      <c r="Q22" s="945">
        <f t="shared" si="3"/>
        <v>5.603448275862078</v>
      </c>
    </row>
    <row r="23" spans="1:17" s="529" customFormat="1" ht="27" customHeight="1">
      <c r="A23" s="768" t="s">
        <v>453</v>
      </c>
      <c r="B23" s="43" t="s">
        <v>454</v>
      </c>
      <c r="C23" s="980">
        <v>14</v>
      </c>
      <c r="D23" s="187">
        <v>1622</v>
      </c>
      <c r="E23" s="845">
        <v>6.897448</v>
      </c>
      <c r="F23" s="845">
        <v>3.175635</v>
      </c>
      <c r="G23" s="851">
        <v>0.9407371</v>
      </c>
      <c r="H23" s="924">
        <v>16</v>
      </c>
      <c r="I23" s="923">
        <v>1368</v>
      </c>
      <c r="J23" s="110">
        <v>5.8</v>
      </c>
      <c r="K23" s="110">
        <v>2.8</v>
      </c>
      <c r="L23" s="922">
        <f>(I23/I8)*100</f>
        <v>0.8363187303605708</v>
      </c>
      <c r="M23" s="973">
        <f>((E23/J23)-1)*100</f>
        <v>18.921517241379316</v>
      </c>
      <c r="N23" s="945">
        <f>E23-J23</f>
        <v>1.097448</v>
      </c>
      <c r="O23" s="945">
        <f>((F23/K23)-1)*100</f>
        <v>13.415535714285731</v>
      </c>
      <c r="P23" s="945">
        <f>F23-K23</f>
        <v>0.3756350000000004</v>
      </c>
      <c r="Q23" s="945">
        <f t="shared" si="3"/>
        <v>18.567251461988292</v>
      </c>
    </row>
    <row r="24" spans="1:17" s="529" customFormat="1" ht="27" customHeight="1">
      <c r="A24" s="1088" t="s">
        <v>455</v>
      </c>
      <c r="B24" s="62" t="s">
        <v>456</v>
      </c>
      <c r="C24" s="982">
        <v>15</v>
      </c>
      <c r="D24" s="983">
        <v>1549</v>
      </c>
      <c r="E24" s="850">
        <v>6.58702</v>
      </c>
      <c r="F24" s="850">
        <v>2.99173</v>
      </c>
      <c r="G24" s="852">
        <v>0.8983981</v>
      </c>
      <c r="H24" s="925">
        <v>14</v>
      </c>
      <c r="I24" s="843">
        <v>1440</v>
      </c>
      <c r="J24" s="844">
        <v>6.137</v>
      </c>
      <c r="K24" s="844">
        <v>2.921799</v>
      </c>
      <c r="L24" s="864">
        <v>0.8803355</v>
      </c>
      <c r="M24" s="947">
        <f t="shared" si="0"/>
        <v>7.3328988104937265</v>
      </c>
      <c r="N24" s="948">
        <f t="shared" si="1"/>
        <v>0.4500200000000003</v>
      </c>
      <c r="O24" s="948">
        <f t="shared" si="4"/>
        <v>2.3934226823953297</v>
      </c>
      <c r="P24" s="948">
        <f t="shared" si="2"/>
        <v>0.06993099999999997</v>
      </c>
      <c r="Q24" s="948">
        <f t="shared" si="3"/>
        <v>7.569444444444457</v>
      </c>
    </row>
    <row r="25" spans="1:17" s="338" customFormat="1" ht="14.25" customHeight="1">
      <c r="A25" s="121" t="s">
        <v>1695</v>
      </c>
      <c r="M25" s="491"/>
      <c r="N25" s="548" t="s">
        <v>4</v>
      </c>
      <c r="O25" s="491"/>
      <c r="P25" s="945"/>
      <c r="Q25" s="835">
        <v>0</v>
      </c>
    </row>
    <row r="26" spans="1:17" s="338" customFormat="1" ht="14.25" customHeight="1">
      <c r="A26" s="926" t="s">
        <v>526</v>
      </c>
      <c r="M26" s="491"/>
      <c r="N26" s="548" t="s">
        <v>4</v>
      </c>
      <c r="O26" s="491"/>
      <c r="P26" s="945"/>
      <c r="Q26" s="835">
        <v>0</v>
      </c>
    </row>
    <row r="27" spans="1:17" s="178" customFormat="1" ht="14.25" customHeight="1">
      <c r="A27" s="25" t="s">
        <v>1700</v>
      </c>
      <c r="B27" s="123"/>
      <c r="C27" s="123"/>
      <c r="D27" s="123"/>
      <c r="E27" s="123"/>
      <c r="F27" s="123"/>
      <c r="G27" s="123"/>
      <c r="H27" s="123"/>
      <c r="I27" s="123"/>
      <c r="J27" s="123"/>
      <c r="K27" s="123"/>
      <c r="L27" s="123"/>
      <c r="M27" s="491"/>
      <c r="N27" s="123"/>
      <c r="O27" s="491"/>
      <c r="P27" s="945"/>
      <c r="Q27" s="835">
        <v>0</v>
      </c>
    </row>
  </sheetData>
  <sheetProtection/>
  <mergeCells count="11">
    <mergeCell ref="O5:P5"/>
    <mergeCell ref="O6:O7"/>
    <mergeCell ref="A1:Q1"/>
    <mergeCell ref="P6:P7"/>
    <mergeCell ref="Q5:Q7"/>
    <mergeCell ref="A5:A7"/>
    <mergeCell ref="E6:F6"/>
    <mergeCell ref="J6:K6"/>
    <mergeCell ref="M5:N5"/>
    <mergeCell ref="M6:M7"/>
    <mergeCell ref="N6:N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W61"/>
  <sheetViews>
    <sheetView showZeros="0" view="pageBreakPreview" zoomScaleNormal="90" zoomScaleSheetLayoutView="100" zoomScalePageLayoutView="0" workbookViewId="0" topLeftCell="A1">
      <selection activeCell="T19" sqref="T19"/>
    </sheetView>
  </sheetViews>
  <sheetFormatPr defaultColWidth="9.00390625" defaultRowHeight="16.5"/>
  <cols>
    <col min="1" max="1" width="14.25390625" style="955" customWidth="1"/>
    <col min="2" max="2" width="28.375" style="955" customWidth="1"/>
    <col min="3" max="3" width="3.75390625" style="955" customWidth="1"/>
    <col min="4" max="4" width="9.875" style="955" customWidth="1"/>
    <col min="5" max="7" width="9.25390625" style="955" customWidth="1"/>
    <col min="8" max="8" width="3.75390625" style="955" customWidth="1"/>
    <col min="9" max="9" width="9.875" style="955" customWidth="1"/>
    <col min="10" max="12" width="9.25390625" style="955" customWidth="1"/>
    <col min="13" max="16" width="7.375" style="955" customWidth="1"/>
    <col min="17" max="17" width="8.375" style="955" customWidth="1"/>
    <col min="18" max="16384" width="9.00390625" style="955" customWidth="1"/>
  </cols>
  <sheetData>
    <row r="1" spans="1:17" s="93" customFormat="1" ht="25.5">
      <c r="A1" s="1283" t="s">
        <v>1706</v>
      </c>
      <c r="B1" s="1283"/>
      <c r="C1" s="1283"/>
      <c r="D1" s="1283"/>
      <c r="E1" s="1283"/>
      <c r="F1" s="1283"/>
      <c r="G1" s="1283"/>
      <c r="H1" s="1283"/>
      <c r="I1" s="1283"/>
      <c r="J1" s="1283"/>
      <c r="K1" s="1283"/>
      <c r="L1" s="1283"/>
      <c r="M1" s="1283"/>
      <c r="N1" s="1283"/>
      <c r="O1" s="1283"/>
      <c r="P1" s="1283"/>
      <c r="Q1" s="1283"/>
    </row>
    <row r="2" spans="1:17" s="93" customFormat="1" ht="6" customHeight="1">
      <c r="A2" s="94"/>
      <c r="B2" s="86"/>
      <c r="C2" s="86"/>
      <c r="D2" s="86"/>
      <c r="E2" s="86"/>
      <c r="F2" s="86"/>
      <c r="G2" s="86"/>
      <c r="H2" s="86"/>
      <c r="I2" s="86"/>
      <c r="J2" s="86"/>
      <c r="K2" s="86"/>
      <c r="L2" s="86"/>
      <c r="M2" s="86"/>
      <c r="N2" s="86"/>
      <c r="Q2" s="545"/>
    </row>
    <row r="3" spans="1:17" s="93" customFormat="1" ht="16.5">
      <c r="A3" s="949" t="s">
        <v>1707</v>
      </c>
      <c r="B3" s="86"/>
      <c r="C3" s="86"/>
      <c r="D3" s="86"/>
      <c r="E3" s="86"/>
      <c r="F3" s="802"/>
      <c r="G3" s="86"/>
      <c r="H3" s="86"/>
      <c r="I3" s="86"/>
      <c r="J3" s="86"/>
      <c r="K3" s="86"/>
      <c r="L3" s="802"/>
      <c r="M3" s="802"/>
      <c r="N3" s="802"/>
      <c r="Q3" s="545"/>
    </row>
    <row r="4" spans="2:17" ht="15.75" customHeight="1">
      <c r="B4" s="914"/>
      <c r="N4" s="172"/>
      <c r="Q4" s="398" t="s">
        <v>1708</v>
      </c>
    </row>
    <row r="5" spans="1:17" s="102" customFormat="1" ht="16.5" customHeight="1">
      <c r="A5" s="1288" t="s">
        <v>1709</v>
      </c>
      <c r="B5" s="915"/>
      <c r="C5" s="800" t="s">
        <v>1710</v>
      </c>
      <c r="D5" s="97"/>
      <c r="E5" s="97"/>
      <c r="F5" s="97"/>
      <c r="G5" s="154"/>
      <c r="H5" s="800" t="s">
        <v>1711</v>
      </c>
      <c r="I5" s="97"/>
      <c r="J5" s="97"/>
      <c r="K5" s="97"/>
      <c r="L5" s="154"/>
      <c r="M5" s="1292" t="s">
        <v>1712</v>
      </c>
      <c r="N5" s="1293"/>
      <c r="O5" s="1292" t="s">
        <v>1713</v>
      </c>
      <c r="P5" s="1293"/>
      <c r="Q5" s="1285" t="s">
        <v>1714</v>
      </c>
    </row>
    <row r="6" spans="1:17" s="102" customFormat="1" ht="16.5" customHeight="1">
      <c r="A6" s="1289"/>
      <c r="B6" s="1210" t="s">
        <v>106</v>
      </c>
      <c r="C6" s="916" t="s">
        <v>0</v>
      </c>
      <c r="D6" s="916" t="s">
        <v>17</v>
      </c>
      <c r="E6" s="1245" t="s">
        <v>1715</v>
      </c>
      <c r="F6" s="1291"/>
      <c r="G6" s="916" t="s">
        <v>1716</v>
      </c>
      <c r="H6" s="916" t="s">
        <v>0</v>
      </c>
      <c r="I6" s="916" t="s">
        <v>17</v>
      </c>
      <c r="J6" s="1245" t="s">
        <v>1717</v>
      </c>
      <c r="K6" s="1291"/>
      <c r="L6" s="916" t="s">
        <v>1718</v>
      </c>
      <c r="M6" s="1281" t="s">
        <v>1719</v>
      </c>
      <c r="N6" s="1281" t="s">
        <v>1720</v>
      </c>
      <c r="O6" s="1281" t="s">
        <v>1719</v>
      </c>
      <c r="P6" s="1281" t="s">
        <v>1720</v>
      </c>
      <c r="Q6" s="1286"/>
    </row>
    <row r="7" spans="1:17" s="102" customFormat="1" ht="29.25" customHeight="1">
      <c r="A7" s="1290"/>
      <c r="B7" s="918"/>
      <c r="C7" s="919" t="s">
        <v>9</v>
      </c>
      <c r="D7" s="919" t="s">
        <v>19</v>
      </c>
      <c r="E7" s="943" t="s">
        <v>1721</v>
      </c>
      <c r="F7" s="944" t="s">
        <v>1722</v>
      </c>
      <c r="G7" s="1211" t="s">
        <v>1723</v>
      </c>
      <c r="H7" s="919" t="s">
        <v>9</v>
      </c>
      <c r="I7" s="919" t="s">
        <v>19</v>
      </c>
      <c r="J7" s="943" t="s">
        <v>1721</v>
      </c>
      <c r="K7" s="944" t="s">
        <v>1722</v>
      </c>
      <c r="L7" s="1211" t="s">
        <v>1723</v>
      </c>
      <c r="M7" s="1282"/>
      <c r="N7" s="1284"/>
      <c r="O7" s="1282"/>
      <c r="P7" s="1284"/>
      <c r="Q7" s="1287"/>
    </row>
    <row r="8" spans="1:23" s="956" customFormat="1" ht="27" customHeight="1">
      <c r="A8" s="767" t="s">
        <v>20</v>
      </c>
      <c r="B8" s="43" t="s">
        <v>21</v>
      </c>
      <c r="C8" s="980"/>
      <c r="D8" s="187">
        <v>102985</v>
      </c>
      <c r="E8" s="845">
        <v>879.0372</v>
      </c>
      <c r="F8" s="845">
        <v>569.1118</v>
      </c>
      <c r="G8" s="851">
        <v>100</v>
      </c>
      <c r="H8" s="930"/>
      <c r="I8" s="976">
        <v>98230</v>
      </c>
      <c r="J8" s="848">
        <v>839.2134</v>
      </c>
      <c r="K8" s="848">
        <v>557.1797</v>
      </c>
      <c r="L8" s="853">
        <v>100</v>
      </c>
      <c r="M8" s="945">
        <f aca="true" t="shared" si="0" ref="M8:M17">((E8/J8)-1)*100</f>
        <v>4.745372273607651</v>
      </c>
      <c r="N8" s="946">
        <f aca="true" t="shared" si="1" ref="N8:N18">E8-J8</f>
        <v>39.823800000000006</v>
      </c>
      <c r="O8" s="945">
        <f aca="true" t="shared" si="2" ref="O8:O18">((F8/K8)-1)*100</f>
        <v>2.141517359659728</v>
      </c>
      <c r="P8" s="945">
        <f aca="true" t="shared" si="3" ref="P8:P18">F8-K8</f>
        <v>11.932099999999991</v>
      </c>
      <c r="Q8" s="945">
        <f aca="true" t="shared" si="4" ref="Q8:Q17">D8/I8*100-100</f>
        <v>4.840680036648678</v>
      </c>
      <c r="R8" s="803"/>
      <c r="S8" s="945"/>
      <c r="T8" s="946"/>
      <c r="U8" s="945"/>
      <c r="V8" s="945"/>
      <c r="W8" s="945"/>
    </row>
    <row r="9" spans="1:23" s="956" customFormat="1" ht="27" customHeight="1">
      <c r="A9" s="768" t="s">
        <v>22</v>
      </c>
      <c r="B9" s="43" t="s">
        <v>23</v>
      </c>
      <c r="C9" s="980">
        <v>1</v>
      </c>
      <c r="D9" s="187">
        <v>29215</v>
      </c>
      <c r="E9" s="845">
        <v>249.367</v>
      </c>
      <c r="F9" s="845">
        <v>164.6428</v>
      </c>
      <c r="G9" s="851">
        <v>28.36821</v>
      </c>
      <c r="H9" s="924">
        <v>1</v>
      </c>
      <c r="I9" s="975">
        <v>28776</v>
      </c>
      <c r="J9" s="845">
        <v>245.8435</v>
      </c>
      <c r="K9" s="845">
        <v>166.3212</v>
      </c>
      <c r="L9" s="851">
        <v>29.29451</v>
      </c>
      <c r="M9" s="945">
        <f t="shared" si="0"/>
        <v>1.4332288630775292</v>
      </c>
      <c r="N9" s="946">
        <f t="shared" si="1"/>
        <v>3.5234999999999843</v>
      </c>
      <c r="O9" s="945">
        <f t="shared" si="2"/>
        <v>-1.0091317282463153</v>
      </c>
      <c r="P9" s="945">
        <f t="shared" si="3"/>
        <v>-1.6784000000000106</v>
      </c>
      <c r="Q9" s="945">
        <f t="shared" si="4"/>
        <v>1.525576869613559</v>
      </c>
      <c r="S9" s="945"/>
      <c r="T9" s="946"/>
      <c r="U9" s="945"/>
      <c r="V9" s="945"/>
      <c r="W9" s="945"/>
    </row>
    <row r="10" spans="1:23" s="956" customFormat="1" ht="27" customHeight="1">
      <c r="A10" s="768" t="s">
        <v>24</v>
      </c>
      <c r="B10" s="43" t="s">
        <v>25</v>
      </c>
      <c r="C10" s="980">
        <v>2</v>
      </c>
      <c r="D10" s="187">
        <v>12235</v>
      </c>
      <c r="E10" s="845">
        <v>104.432</v>
      </c>
      <c r="F10" s="845">
        <v>65.49851</v>
      </c>
      <c r="G10" s="851">
        <v>11.88037</v>
      </c>
      <c r="H10" s="924">
        <v>2</v>
      </c>
      <c r="I10" s="975">
        <v>11244</v>
      </c>
      <c r="J10" s="845">
        <v>96.06144</v>
      </c>
      <c r="K10" s="845">
        <v>61.72755</v>
      </c>
      <c r="L10" s="851">
        <v>11.4466</v>
      </c>
      <c r="M10" s="945">
        <f t="shared" si="0"/>
        <v>8.71375652915467</v>
      </c>
      <c r="N10" s="946">
        <f t="shared" si="1"/>
        <v>8.370559999999998</v>
      </c>
      <c r="O10" s="945">
        <f t="shared" si="2"/>
        <v>6.109038832741609</v>
      </c>
      <c r="P10" s="945">
        <f t="shared" si="3"/>
        <v>3.770959999999995</v>
      </c>
      <c r="Q10" s="945">
        <f t="shared" si="4"/>
        <v>8.81358946993953</v>
      </c>
      <c r="S10" s="945"/>
      <c r="T10" s="946"/>
      <c r="U10" s="945"/>
      <c r="V10" s="945"/>
      <c r="W10" s="945"/>
    </row>
    <row r="11" spans="1:23" s="956" customFormat="1" ht="27" customHeight="1">
      <c r="A11" s="768" t="s">
        <v>28</v>
      </c>
      <c r="B11" s="43" t="s">
        <v>29</v>
      </c>
      <c r="C11" s="980">
        <v>3</v>
      </c>
      <c r="D11" s="187">
        <v>7461</v>
      </c>
      <c r="E11" s="845">
        <v>63.684</v>
      </c>
      <c r="F11" s="845">
        <v>36.17382</v>
      </c>
      <c r="G11" s="851">
        <v>7.244744</v>
      </c>
      <c r="H11" s="924">
        <v>4</v>
      </c>
      <c r="I11" s="975">
        <v>6579</v>
      </c>
      <c r="J11" s="845">
        <v>56.20671</v>
      </c>
      <c r="K11" s="845">
        <v>32.7535</v>
      </c>
      <c r="L11" s="851">
        <v>6.697546</v>
      </c>
      <c r="M11" s="945">
        <f t="shared" si="0"/>
        <v>13.30319814128953</v>
      </c>
      <c r="N11" s="946">
        <f t="shared" si="1"/>
        <v>7.477289999999996</v>
      </c>
      <c r="O11" s="945">
        <f t="shared" si="2"/>
        <v>10.442609186804464</v>
      </c>
      <c r="P11" s="945">
        <f t="shared" si="3"/>
        <v>3.4203199999999967</v>
      </c>
      <c r="Q11" s="945">
        <f t="shared" si="4"/>
        <v>13.406292749658007</v>
      </c>
      <c r="S11" s="945"/>
      <c r="T11" s="946"/>
      <c r="U11" s="945"/>
      <c r="V11" s="945"/>
      <c r="W11" s="945"/>
    </row>
    <row r="12" spans="1:23" s="956" customFormat="1" ht="27" customHeight="1">
      <c r="A12" s="768" t="s">
        <v>26</v>
      </c>
      <c r="B12" s="43" t="s">
        <v>27</v>
      </c>
      <c r="C12" s="980">
        <v>4</v>
      </c>
      <c r="D12" s="187">
        <v>6916</v>
      </c>
      <c r="E12" s="845">
        <v>59.032</v>
      </c>
      <c r="F12" s="845">
        <v>36.90504</v>
      </c>
      <c r="G12" s="851">
        <v>6.715541</v>
      </c>
      <c r="H12" s="924">
        <v>3</v>
      </c>
      <c r="I12" s="923">
        <v>6589</v>
      </c>
      <c r="J12" s="110">
        <v>56.3</v>
      </c>
      <c r="K12" s="110">
        <v>36.1</v>
      </c>
      <c r="L12" s="971">
        <v>6.7</v>
      </c>
      <c r="M12" s="945">
        <f t="shared" si="0"/>
        <v>4.852575488454702</v>
      </c>
      <c r="N12" s="946">
        <f t="shared" si="1"/>
        <v>2.7319999999999993</v>
      </c>
      <c r="O12" s="945">
        <f t="shared" si="2"/>
        <v>2.2300277008310276</v>
      </c>
      <c r="P12" s="945">
        <f t="shared" si="3"/>
        <v>0.8050399999999982</v>
      </c>
      <c r="Q12" s="945">
        <f t="shared" si="4"/>
        <v>4.962816815905285</v>
      </c>
      <c r="S12" s="945"/>
      <c r="T12" s="946"/>
      <c r="U12" s="945"/>
      <c r="V12" s="945"/>
      <c r="W12" s="945"/>
    </row>
    <row r="13" spans="1:23" s="956" customFormat="1" ht="27" customHeight="1">
      <c r="A13" s="768" t="s">
        <v>32</v>
      </c>
      <c r="B13" s="43" t="s">
        <v>33</v>
      </c>
      <c r="C13" s="980">
        <v>5</v>
      </c>
      <c r="D13" s="187">
        <v>5224</v>
      </c>
      <c r="E13" s="845">
        <v>44.589</v>
      </c>
      <c r="F13" s="845">
        <v>34.94993</v>
      </c>
      <c r="G13" s="851">
        <v>5.072583</v>
      </c>
      <c r="H13" s="924">
        <v>5</v>
      </c>
      <c r="I13" s="975">
        <v>5096</v>
      </c>
      <c r="J13" s="845">
        <v>43.53691</v>
      </c>
      <c r="K13" s="845">
        <v>34.32701</v>
      </c>
      <c r="L13" s="851">
        <v>5.187825</v>
      </c>
      <c r="M13" s="945">
        <f t="shared" si="0"/>
        <v>2.4165472469222182</v>
      </c>
      <c r="N13" s="946">
        <f t="shared" si="1"/>
        <v>1.0520899999999997</v>
      </c>
      <c r="O13" s="945">
        <f t="shared" si="2"/>
        <v>1.8146643124466788</v>
      </c>
      <c r="P13" s="945">
        <f t="shared" si="3"/>
        <v>0.6229200000000006</v>
      </c>
      <c r="Q13" s="945">
        <f t="shared" si="4"/>
        <v>2.511773940345364</v>
      </c>
      <c r="S13" s="945"/>
      <c r="T13" s="946"/>
      <c r="U13" s="945"/>
      <c r="V13" s="945"/>
      <c r="W13" s="945"/>
    </row>
    <row r="14" spans="1:23" s="956" customFormat="1" ht="27" customHeight="1">
      <c r="A14" s="768" t="s">
        <v>30</v>
      </c>
      <c r="B14" s="43" t="s">
        <v>31</v>
      </c>
      <c r="C14" s="980">
        <v>6</v>
      </c>
      <c r="D14" s="187">
        <v>5018</v>
      </c>
      <c r="E14" s="845">
        <v>42.831</v>
      </c>
      <c r="F14" s="845">
        <v>27.28874</v>
      </c>
      <c r="G14" s="851">
        <v>4.872554</v>
      </c>
      <c r="H14" s="924">
        <v>6</v>
      </c>
      <c r="I14" s="975">
        <v>4853</v>
      </c>
      <c r="J14" s="845">
        <v>41.46088</v>
      </c>
      <c r="K14" s="845">
        <v>27.19538</v>
      </c>
      <c r="L14" s="851">
        <v>4.940446</v>
      </c>
      <c r="M14" s="945">
        <f t="shared" si="0"/>
        <v>3.3046090676319473</v>
      </c>
      <c r="N14" s="946">
        <f t="shared" si="1"/>
        <v>1.37012</v>
      </c>
      <c r="O14" s="945">
        <f t="shared" si="2"/>
        <v>0.3432936035459022</v>
      </c>
      <c r="P14" s="945">
        <f t="shared" si="3"/>
        <v>0.09336000000000055</v>
      </c>
      <c r="Q14" s="945">
        <f t="shared" si="4"/>
        <v>3.3999587883783278</v>
      </c>
      <c r="S14" s="945"/>
      <c r="T14" s="946"/>
      <c r="U14" s="945"/>
      <c r="V14" s="945"/>
      <c r="W14" s="945"/>
    </row>
    <row r="15" spans="1:23" s="956" customFormat="1" ht="27" customHeight="1">
      <c r="A15" s="768" t="s">
        <v>34</v>
      </c>
      <c r="B15" s="43" t="s">
        <v>35</v>
      </c>
      <c r="C15" s="980">
        <v>7</v>
      </c>
      <c r="D15" s="187">
        <v>4931</v>
      </c>
      <c r="E15" s="845">
        <v>42.088</v>
      </c>
      <c r="F15" s="845">
        <v>24.02423</v>
      </c>
      <c r="G15" s="851">
        <v>4.788076</v>
      </c>
      <c r="H15" s="924">
        <v>7</v>
      </c>
      <c r="I15" s="975">
        <v>4733</v>
      </c>
      <c r="J15" s="845">
        <v>40.43568</v>
      </c>
      <c r="K15" s="845">
        <v>23.41372</v>
      </c>
      <c r="L15" s="851">
        <v>4.818284</v>
      </c>
      <c r="M15" s="945">
        <f t="shared" si="0"/>
        <v>4.086292106377343</v>
      </c>
      <c r="N15" s="946">
        <f t="shared" si="1"/>
        <v>1.6523200000000031</v>
      </c>
      <c r="O15" s="945">
        <f t="shared" si="2"/>
        <v>2.6074882590207737</v>
      </c>
      <c r="P15" s="945">
        <f t="shared" si="3"/>
        <v>0.6105099999999979</v>
      </c>
      <c r="Q15" s="945">
        <f t="shared" si="4"/>
        <v>4.183393196704003</v>
      </c>
      <c r="S15" s="945"/>
      <c r="T15" s="946"/>
      <c r="U15" s="945"/>
      <c r="V15" s="945"/>
      <c r="W15" s="945"/>
    </row>
    <row r="16" spans="1:23" s="956" customFormat="1" ht="27" customHeight="1">
      <c r="A16" s="768" t="s">
        <v>36</v>
      </c>
      <c r="B16" s="43" t="s">
        <v>37</v>
      </c>
      <c r="C16" s="980">
        <v>8</v>
      </c>
      <c r="D16" s="187">
        <v>3404</v>
      </c>
      <c r="E16" s="845">
        <v>29.055</v>
      </c>
      <c r="F16" s="845">
        <v>20.48272</v>
      </c>
      <c r="G16" s="851">
        <v>3.305336</v>
      </c>
      <c r="H16" s="924">
        <v>8</v>
      </c>
      <c r="I16" s="975">
        <v>3354</v>
      </c>
      <c r="J16" s="845">
        <v>28.6544</v>
      </c>
      <c r="K16" s="845">
        <v>20.60867</v>
      </c>
      <c r="L16" s="851">
        <v>3.414436</v>
      </c>
      <c r="M16" s="945">
        <f t="shared" si="0"/>
        <v>1.398040091574071</v>
      </c>
      <c r="N16" s="946">
        <f t="shared" si="1"/>
        <v>0.40060000000000073</v>
      </c>
      <c r="O16" s="945">
        <f t="shared" si="2"/>
        <v>-0.6111505497443548</v>
      </c>
      <c r="P16" s="945">
        <f t="shared" si="3"/>
        <v>-0.12594999999999956</v>
      </c>
      <c r="Q16" s="945">
        <f t="shared" si="4"/>
        <v>1.4907573047107974</v>
      </c>
      <c r="S16" s="945"/>
      <c r="T16" s="946"/>
      <c r="U16" s="945"/>
      <c r="V16" s="945"/>
      <c r="W16" s="945"/>
    </row>
    <row r="17" spans="1:23" s="956" customFormat="1" ht="27" customHeight="1">
      <c r="A17" s="768" t="s">
        <v>38</v>
      </c>
      <c r="B17" s="43" t="s">
        <v>39</v>
      </c>
      <c r="C17" s="980">
        <v>9</v>
      </c>
      <c r="D17" s="187">
        <v>3062</v>
      </c>
      <c r="E17" s="845">
        <v>26.135</v>
      </c>
      <c r="F17" s="845">
        <v>15.67669</v>
      </c>
      <c r="G17" s="851">
        <v>2.973248</v>
      </c>
      <c r="H17" s="924">
        <v>9</v>
      </c>
      <c r="I17" s="975">
        <v>2853</v>
      </c>
      <c r="J17" s="845">
        <v>24.37418</v>
      </c>
      <c r="K17" s="845">
        <v>15.11275</v>
      </c>
      <c r="L17" s="851">
        <v>2.904408</v>
      </c>
      <c r="M17" s="945">
        <f t="shared" si="0"/>
        <v>7.224119949881391</v>
      </c>
      <c r="N17" s="946">
        <f t="shared" si="1"/>
        <v>1.7608200000000025</v>
      </c>
      <c r="O17" s="945">
        <f t="shared" si="2"/>
        <v>3.7315511736778495</v>
      </c>
      <c r="P17" s="945">
        <f t="shared" si="3"/>
        <v>0.5639400000000006</v>
      </c>
      <c r="Q17" s="945">
        <f t="shared" si="4"/>
        <v>7.325622152120587</v>
      </c>
      <c r="S17" s="945"/>
      <c r="T17" s="946"/>
      <c r="U17" s="945"/>
      <c r="V17" s="945"/>
      <c r="W17" s="945"/>
    </row>
    <row r="18" spans="1:23" s="956" customFormat="1" ht="27" customHeight="1">
      <c r="A18" s="768" t="s">
        <v>40</v>
      </c>
      <c r="B18" s="43" t="s">
        <v>41</v>
      </c>
      <c r="C18" s="980">
        <v>10</v>
      </c>
      <c r="D18" s="187">
        <v>2616</v>
      </c>
      <c r="E18" s="845">
        <v>22.329</v>
      </c>
      <c r="F18" s="845">
        <v>13.58831</v>
      </c>
      <c r="G18" s="851">
        <v>2.540176</v>
      </c>
      <c r="H18" s="924">
        <v>11</v>
      </c>
      <c r="I18" s="846">
        <v>2413</v>
      </c>
      <c r="J18" s="845">
        <v>20.61511</v>
      </c>
      <c r="K18" s="845">
        <v>12.93722</v>
      </c>
      <c r="L18" s="851">
        <v>2.45648</v>
      </c>
      <c r="M18" s="945">
        <f>((E18/J18)-1)*100</f>
        <v>8.313756269066719</v>
      </c>
      <c r="N18" s="946">
        <f t="shared" si="1"/>
        <v>1.7138899999999992</v>
      </c>
      <c r="O18" s="945">
        <f t="shared" si="2"/>
        <v>5.032688630169391</v>
      </c>
      <c r="P18" s="945">
        <f t="shared" si="3"/>
        <v>0.65109</v>
      </c>
      <c r="Q18" s="945">
        <f>D18/I18*100-100</f>
        <v>8.412764193949457</v>
      </c>
      <c r="S18" s="940"/>
      <c r="T18" s="940"/>
      <c r="U18" s="940"/>
      <c r="V18" s="940"/>
      <c r="W18" s="940"/>
    </row>
    <row r="19" spans="1:23" s="546" customFormat="1" ht="12" customHeight="1">
      <c r="A19" s="769"/>
      <c r="B19" s="51"/>
      <c r="C19" s="980"/>
      <c r="D19" s="846"/>
      <c r="E19" s="845"/>
      <c r="F19" s="845"/>
      <c r="G19" s="852"/>
      <c r="H19" s="925"/>
      <c r="I19" s="977"/>
      <c r="J19" s="850"/>
      <c r="K19" s="850"/>
      <c r="L19" s="852"/>
      <c r="M19" s="945"/>
      <c r="N19" s="946"/>
      <c r="O19" s="945"/>
      <c r="P19" s="945"/>
      <c r="Q19" s="945"/>
      <c r="S19" s="178"/>
      <c r="T19" s="178"/>
      <c r="U19" s="178"/>
      <c r="V19" s="178"/>
      <c r="W19" s="178"/>
    </row>
    <row r="20" spans="1:23" s="546" customFormat="1" ht="27" customHeight="1">
      <c r="A20" s="770" t="s">
        <v>449</v>
      </c>
      <c r="B20" s="56" t="s">
        <v>450</v>
      </c>
      <c r="C20" s="981">
        <v>11</v>
      </c>
      <c r="D20" s="847">
        <v>2559</v>
      </c>
      <c r="E20" s="848">
        <v>21.842</v>
      </c>
      <c r="F20" s="848">
        <v>17.04876</v>
      </c>
      <c r="G20" s="853">
        <v>2.484828</v>
      </c>
      <c r="H20" s="930">
        <v>10</v>
      </c>
      <c r="I20" s="141">
        <v>2426</v>
      </c>
      <c r="J20" s="140">
        <v>20.7</v>
      </c>
      <c r="K20" s="140">
        <v>16.3</v>
      </c>
      <c r="L20" s="970">
        <v>2.5</v>
      </c>
      <c r="M20" s="974">
        <f>((E20/J20)-1)*100</f>
        <v>5.51690821256039</v>
      </c>
      <c r="N20" s="834">
        <f>E20-J20</f>
        <v>1.1419999999999995</v>
      </c>
      <c r="O20" s="834">
        <f>((F20/K20)-1)*100</f>
        <v>4.593619631901835</v>
      </c>
      <c r="P20" s="834">
        <f>F20-K20</f>
        <v>0.7487600000000008</v>
      </c>
      <c r="Q20" s="834">
        <f>D20/I20*100-100</f>
        <v>5.482275350370983</v>
      </c>
      <c r="S20" s="178"/>
      <c r="T20" s="178"/>
      <c r="U20" s="178"/>
      <c r="V20" s="178"/>
      <c r="W20" s="178"/>
    </row>
    <row r="21" spans="1:23" s="956" customFormat="1" ht="27" customHeight="1">
      <c r="A21" s="768" t="s">
        <v>447</v>
      </c>
      <c r="B21" s="43" t="s">
        <v>448</v>
      </c>
      <c r="C21" s="980">
        <v>12</v>
      </c>
      <c r="D21" s="187">
        <v>2193</v>
      </c>
      <c r="E21" s="845">
        <v>18.718</v>
      </c>
      <c r="F21" s="845">
        <v>11.26303</v>
      </c>
      <c r="G21" s="851">
        <v>2.129436</v>
      </c>
      <c r="H21" s="924">
        <v>12</v>
      </c>
      <c r="I21" s="975">
        <v>2079</v>
      </c>
      <c r="J21" s="845">
        <v>17.76163</v>
      </c>
      <c r="K21" s="845">
        <v>10.85342</v>
      </c>
      <c r="L21" s="851">
        <v>2.116461</v>
      </c>
      <c r="M21" s="945">
        <f>((E21/J21)-1)*100</f>
        <v>5.3844720332536955</v>
      </c>
      <c r="N21" s="946">
        <f>E21-J21</f>
        <v>0.9563699999999997</v>
      </c>
      <c r="O21" s="945">
        <f>((F21/K21)-1)*100</f>
        <v>3.7740177750423376</v>
      </c>
      <c r="P21" s="945">
        <f>F21-K21</f>
        <v>0.4096100000000007</v>
      </c>
      <c r="Q21" s="945">
        <f>D21/I21*100-100</f>
        <v>5.483405483405491</v>
      </c>
      <c r="S21" s="955"/>
      <c r="T21" s="955"/>
      <c r="U21" s="955"/>
      <c r="V21" s="955"/>
      <c r="W21" s="955"/>
    </row>
    <row r="22" spans="1:21" s="956" customFormat="1" ht="27" customHeight="1">
      <c r="A22" s="768" t="s">
        <v>451</v>
      </c>
      <c r="B22" s="43" t="s">
        <v>452</v>
      </c>
      <c r="C22" s="980">
        <v>13</v>
      </c>
      <c r="D22" s="187">
        <v>804</v>
      </c>
      <c r="E22" s="845">
        <v>6.862</v>
      </c>
      <c r="F22" s="845">
        <v>4.301507</v>
      </c>
      <c r="G22" s="851">
        <v>0.7806962</v>
      </c>
      <c r="H22" s="924">
        <v>14</v>
      </c>
      <c r="I22" s="975">
        <v>748</v>
      </c>
      <c r="J22" s="845">
        <v>6.390427</v>
      </c>
      <c r="K22" s="845">
        <v>4.096252</v>
      </c>
      <c r="L22" s="851">
        <v>0.7614782</v>
      </c>
      <c r="M22" s="945">
        <f>((E22/J22)-1)*100</f>
        <v>7.379366042363067</v>
      </c>
      <c r="N22" s="946">
        <f>E22-J22</f>
        <v>0.47157300000000024</v>
      </c>
      <c r="O22" s="945">
        <f>((F22/K22)-1)*100</f>
        <v>5.010800116789693</v>
      </c>
      <c r="P22" s="945">
        <f>F22-K22</f>
        <v>0.2052550000000002</v>
      </c>
      <c r="Q22" s="945">
        <f>D22/I22*100-100</f>
        <v>7.486631016042793</v>
      </c>
      <c r="S22" s="955"/>
      <c r="T22" s="955"/>
      <c r="U22" s="955"/>
    </row>
    <row r="23" spans="1:21" s="956" customFormat="1" ht="27" customHeight="1">
      <c r="A23" s="768" t="s">
        <v>457</v>
      </c>
      <c r="B23" s="43" t="s">
        <v>458</v>
      </c>
      <c r="C23" s="980">
        <v>14</v>
      </c>
      <c r="D23" s="187">
        <v>801</v>
      </c>
      <c r="E23" s="845">
        <v>6.837</v>
      </c>
      <c r="F23" s="845">
        <v>4.265165</v>
      </c>
      <c r="G23" s="851">
        <v>0.7777832</v>
      </c>
      <c r="H23" s="924">
        <v>13</v>
      </c>
      <c r="I23" s="975">
        <v>830</v>
      </c>
      <c r="J23" s="845">
        <v>7.090981</v>
      </c>
      <c r="K23" s="845">
        <v>4.560514</v>
      </c>
      <c r="L23" s="851">
        <v>0.8449557</v>
      </c>
      <c r="M23" s="945">
        <f>((E23/J23)-1)*100</f>
        <v>-3.581747010745062</v>
      </c>
      <c r="N23" s="946">
        <f>E23-J23</f>
        <v>-0.25398100000000046</v>
      </c>
      <c r="O23" s="945">
        <f>((F23/K23)-1)*100</f>
        <v>-6.4762217592139955</v>
      </c>
      <c r="P23" s="945">
        <f>F23-K23</f>
        <v>-0.29534900000000075</v>
      </c>
      <c r="Q23" s="945">
        <f>D23/I23*100-100</f>
        <v>-3.493975903614455</v>
      </c>
      <c r="S23" s="955"/>
      <c r="T23" s="955"/>
      <c r="U23" s="955"/>
    </row>
    <row r="24" spans="1:21" s="956" customFormat="1" ht="27" customHeight="1">
      <c r="A24" s="1088" t="s">
        <v>453</v>
      </c>
      <c r="B24" s="62" t="s">
        <v>454</v>
      </c>
      <c r="C24" s="982">
        <v>15</v>
      </c>
      <c r="D24" s="849">
        <v>734</v>
      </c>
      <c r="E24" s="850">
        <v>6.265</v>
      </c>
      <c r="F24" s="850">
        <v>3.166679</v>
      </c>
      <c r="G24" s="852">
        <v>0.7127252</v>
      </c>
      <c r="H24" s="925">
        <v>15</v>
      </c>
      <c r="I24" s="849">
        <v>662</v>
      </c>
      <c r="J24" s="850">
        <v>5.655698</v>
      </c>
      <c r="K24" s="850">
        <v>2.948216</v>
      </c>
      <c r="L24" s="852">
        <v>0.6739286</v>
      </c>
      <c r="M24" s="947">
        <f>((E24/J24)-1)*100</f>
        <v>10.773241428378943</v>
      </c>
      <c r="N24" s="948">
        <f>E24-J24</f>
        <v>0.6093019999999996</v>
      </c>
      <c r="O24" s="948">
        <f>((F24/K24)-1)*100</f>
        <v>7.410006593818097</v>
      </c>
      <c r="P24" s="948">
        <f>F24-K24</f>
        <v>0.21846299999999985</v>
      </c>
      <c r="Q24" s="948">
        <f>D24/I24*100-100</f>
        <v>10.876132930513592</v>
      </c>
      <c r="S24" s="955"/>
      <c r="T24" s="955"/>
      <c r="U24" s="955"/>
    </row>
    <row r="25" spans="1:21" s="940" customFormat="1" ht="14.25" customHeight="1">
      <c r="A25" s="926" t="s">
        <v>1724</v>
      </c>
      <c r="B25" s="939"/>
      <c r="N25" s="941" t="s">
        <v>4</v>
      </c>
      <c r="S25" s="955"/>
      <c r="T25" s="955"/>
      <c r="U25" s="955"/>
    </row>
    <row r="26" spans="1:21" s="940" customFormat="1" ht="14.25" customHeight="1">
      <c r="A26" s="926" t="s">
        <v>1725</v>
      </c>
      <c r="B26" s="939"/>
      <c r="N26" s="941" t="s">
        <v>4</v>
      </c>
      <c r="S26" s="955"/>
      <c r="T26" s="955"/>
      <c r="U26" s="955"/>
    </row>
    <row r="27" spans="1:21" s="178" customFormat="1" ht="14.25" customHeight="1">
      <c r="A27" s="25" t="s">
        <v>1700</v>
      </c>
      <c r="B27" s="123"/>
      <c r="C27" s="123"/>
      <c r="D27" s="123"/>
      <c r="E27" s="123"/>
      <c r="F27" s="123"/>
      <c r="G27" s="123"/>
      <c r="H27" s="123"/>
      <c r="I27" s="123"/>
      <c r="J27" s="123"/>
      <c r="K27" s="177"/>
      <c r="L27" s="123"/>
      <c r="M27" s="123"/>
      <c r="N27" s="123"/>
      <c r="O27" s="123"/>
      <c r="P27" s="123"/>
      <c r="S27" s="955"/>
      <c r="T27" s="955"/>
      <c r="U27" s="955"/>
    </row>
    <row r="28" spans="1:21" s="178" customFormat="1" ht="17.25" customHeight="1">
      <c r="A28" s="122" t="s">
        <v>4</v>
      </c>
      <c r="B28" s="123"/>
      <c r="C28" s="123"/>
      <c r="D28" s="123"/>
      <c r="E28" s="123"/>
      <c r="F28" s="123"/>
      <c r="G28" s="123"/>
      <c r="H28" s="123"/>
      <c r="I28" s="123"/>
      <c r="J28" s="123"/>
      <c r="K28" s="177"/>
      <c r="L28" s="123"/>
      <c r="M28" s="123"/>
      <c r="N28" s="123"/>
      <c r="O28" s="123"/>
      <c r="P28" s="123"/>
      <c r="S28" s="955"/>
      <c r="T28" s="955"/>
      <c r="U28" s="955"/>
    </row>
    <row r="29" spans="1:11" ht="16.5">
      <c r="A29" s="123"/>
      <c r="B29" s="131"/>
      <c r="K29" s="530"/>
    </row>
    <row r="30" ht="16.5" hidden="1"/>
    <row r="31" spans="1:18" ht="16.5" hidden="1">
      <c r="A31" s="133"/>
      <c r="B31" s="43"/>
      <c r="D31" s="179"/>
      <c r="E31" s="179"/>
      <c r="F31" s="132"/>
      <c r="G31" s="146"/>
      <c r="H31" s="174"/>
      <c r="I31" s="179"/>
      <c r="J31" s="179"/>
      <c r="K31" s="132"/>
      <c r="L31" s="146"/>
      <c r="M31" s="106"/>
      <c r="N31" s="921"/>
      <c r="O31" s="931"/>
      <c r="P31" s="931"/>
      <c r="Q31" s="113"/>
      <c r="R31" s="109"/>
    </row>
    <row r="32" spans="1:18" ht="16.5" hidden="1">
      <c r="A32" s="135"/>
      <c r="B32" s="51"/>
      <c r="D32" s="134"/>
      <c r="E32" s="134"/>
      <c r="F32" s="134"/>
      <c r="G32" s="147"/>
      <c r="H32" s="180"/>
      <c r="I32" s="134"/>
      <c r="J32" s="134"/>
      <c r="K32" s="134"/>
      <c r="L32" s="147"/>
      <c r="M32" s="106"/>
      <c r="N32" s="921"/>
      <c r="O32" s="922"/>
      <c r="P32" s="922"/>
      <c r="Q32" s="113"/>
      <c r="R32" s="148"/>
    </row>
    <row r="33" spans="1:18" ht="16.5" hidden="1">
      <c r="A33" s="136"/>
      <c r="B33" s="43"/>
      <c r="C33" s="174"/>
      <c r="D33" s="179"/>
      <c r="E33" s="179"/>
      <c r="F33" s="132"/>
      <c r="G33" s="146"/>
      <c r="H33" s="174"/>
      <c r="I33" s="179"/>
      <c r="J33" s="179"/>
      <c r="K33" s="132"/>
      <c r="L33" s="146"/>
      <c r="M33" s="106"/>
      <c r="N33" s="921"/>
      <c r="O33" s="931"/>
      <c r="P33" s="931"/>
      <c r="Q33" s="113"/>
      <c r="R33" s="109"/>
    </row>
    <row r="34" spans="1:18" ht="16.5" hidden="1">
      <c r="A34" s="136"/>
      <c r="B34" s="43"/>
      <c r="C34" s="174"/>
      <c r="D34" s="179"/>
      <c r="E34" s="179"/>
      <c r="F34" s="132"/>
      <c r="G34" s="146"/>
      <c r="H34" s="174"/>
      <c r="I34" s="179"/>
      <c r="J34" s="179"/>
      <c r="K34" s="132"/>
      <c r="L34" s="146"/>
      <c r="M34" s="106"/>
      <c r="N34" s="921"/>
      <c r="O34" s="931"/>
      <c r="P34" s="931"/>
      <c r="Q34" s="113"/>
      <c r="R34" s="109"/>
    </row>
    <row r="35" spans="1:18" ht="16.5" hidden="1">
      <c r="A35" s="136"/>
      <c r="B35" s="43"/>
      <c r="C35" s="174"/>
      <c r="D35" s="179"/>
      <c r="E35" s="179"/>
      <c r="F35" s="132"/>
      <c r="G35" s="146"/>
      <c r="H35" s="174"/>
      <c r="I35" s="179"/>
      <c r="J35" s="179"/>
      <c r="K35" s="132"/>
      <c r="L35" s="146"/>
      <c r="M35" s="106"/>
      <c r="N35" s="921"/>
      <c r="O35" s="931"/>
      <c r="P35" s="931"/>
      <c r="Q35" s="113"/>
      <c r="R35" s="109"/>
    </row>
    <row r="36" spans="1:18" ht="16.5" hidden="1">
      <c r="A36" s="136"/>
      <c r="B36" s="43"/>
      <c r="C36" s="174"/>
      <c r="D36" s="179"/>
      <c r="E36" s="179"/>
      <c r="F36" s="132"/>
      <c r="G36" s="146"/>
      <c r="H36" s="174"/>
      <c r="I36" s="179"/>
      <c r="J36" s="179"/>
      <c r="K36" s="132"/>
      <c r="L36" s="146"/>
      <c r="M36" s="106"/>
      <c r="N36" s="921"/>
      <c r="O36" s="931"/>
      <c r="P36" s="931"/>
      <c r="Q36" s="113"/>
      <c r="R36" s="109"/>
    </row>
    <row r="37" spans="1:18" ht="16.5" hidden="1">
      <c r="A37" s="136"/>
      <c r="B37" s="43"/>
      <c r="C37" s="174"/>
      <c r="D37" s="179"/>
      <c r="E37" s="179"/>
      <c r="F37" s="132"/>
      <c r="G37" s="146"/>
      <c r="H37" s="174"/>
      <c r="I37" s="179"/>
      <c r="J37" s="179"/>
      <c r="K37" s="132"/>
      <c r="L37" s="146"/>
      <c r="M37" s="106"/>
      <c r="N37" s="921"/>
      <c r="O37" s="931"/>
      <c r="P37" s="931"/>
      <c r="Q37" s="113"/>
      <c r="R37" s="109"/>
    </row>
    <row r="38" spans="1:18" ht="16.5" hidden="1">
      <c r="A38" s="136"/>
      <c r="B38" s="43"/>
      <c r="C38" s="174"/>
      <c r="D38" s="179"/>
      <c r="E38" s="179"/>
      <c r="F38" s="132"/>
      <c r="G38" s="146"/>
      <c r="H38" s="174"/>
      <c r="I38" s="179"/>
      <c r="J38" s="179"/>
      <c r="K38" s="132"/>
      <c r="L38" s="146"/>
      <c r="M38" s="106"/>
      <c r="N38" s="921"/>
      <c r="O38" s="931"/>
      <c r="P38" s="931"/>
      <c r="Q38" s="113"/>
      <c r="R38" s="109"/>
    </row>
    <row r="39" spans="1:18" ht="16.5" hidden="1">
      <c r="A39" s="136"/>
      <c r="B39" s="43"/>
      <c r="C39" s="174"/>
      <c r="D39" s="179"/>
      <c r="E39" s="179"/>
      <c r="F39" s="132"/>
      <c r="G39" s="146"/>
      <c r="H39" s="174"/>
      <c r="I39" s="179"/>
      <c r="J39" s="179"/>
      <c r="K39" s="132"/>
      <c r="L39" s="146"/>
      <c r="M39" s="106"/>
      <c r="N39" s="921"/>
      <c r="O39" s="931"/>
      <c r="P39" s="931"/>
      <c r="Q39" s="113"/>
      <c r="R39" s="109"/>
    </row>
    <row r="40" spans="1:18" ht="16.5" hidden="1">
      <c r="A40" s="136"/>
      <c r="B40" s="43"/>
      <c r="C40" s="174"/>
      <c r="D40" s="179"/>
      <c r="E40" s="179"/>
      <c r="F40" s="132"/>
      <c r="G40" s="146"/>
      <c r="H40" s="174"/>
      <c r="I40" s="179"/>
      <c r="J40" s="179"/>
      <c r="K40" s="132"/>
      <c r="L40" s="146"/>
      <c r="M40" s="106"/>
      <c r="N40" s="921"/>
      <c r="O40" s="931"/>
      <c r="P40" s="931"/>
      <c r="Q40" s="113"/>
      <c r="R40" s="109"/>
    </row>
    <row r="41" spans="1:18" ht="16.5" hidden="1">
      <c r="A41" s="136"/>
      <c r="B41" s="43"/>
      <c r="C41" s="174"/>
      <c r="D41" s="179"/>
      <c r="E41" s="179"/>
      <c r="F41" s="132"/>
      <c r="G41" s="146"/>
      <c r="H41" s="174"/>
      <c r="I41" s="179"/>
      <c r="J41" s="179"/>
      <c r="K41" s="132"/>
      <c r="L41" s="146"/>
      <c r="M41" s="110"/>
      <c r="N41" s="921"/>
      <c r="O41" s="931"/>
      <c r="P41" s="931"/>
      <c r="Q41" s="113"/>
      <c r="R41" s="109"/>
    </row>
    <row r="42" spans="1:18" ht="16.5" hidden="1">
      <c r="A42" s="136"/>
      <c r="B42" s="43"/>
      <c r="C42" s="174"/>
      <c r="D42" s="179"/>
      <c r="E42" s="179"/>
      <c r="F42" s="132"/>
      <c r="G42" s="146"/>
      <c r="H42" s="174"/>
      <c r="I42" s="179"/>
      <c r="J42" s="179"/>
      <c r="K42" s="132"/>
      <c r="L42" s="146"/>
      <c r="M42" s="106"/>
      <c r="N42" s="921"/>
      <c r="O42" s="931"/>
      <c r="P42" s="931"/>
      <c r="Q42" s="113"/>
      <c r="R42" s="109"/>
    </row>
    <row r="43" spans="1:18" ht="16.5" hidden="1">
      <c r="A43" s="137"/>
      <c r="B43" s="43"/>
      <c r="C43" s="174"/>
      <c r="D43" s="175"/>
      <c r="E43" s="175"/>
      <c r="F43" s="132"/>
      <c r="G43" s="146"/>
      <c r="H43" s="174"/>
      <c r="I43" s="175"/>
      <c r="J43" s="175"/>
      <c r="K43" s="132"/>
      <c r="L43" s="146"/>
      <c r="M43" s="106"/>
      <c r="N43" s="176"/>
      <c r="O43" s="931"/>
      <c r="P43" s="931"/>
      <c r="Q43" s="113"/>
      <c r="R43" s="149"/>
    </row>
    <row r="44" spans="1:18" ht="16.5" hidden="1">
      <c r="A44" s="138"/>
      <c r="B44" s="51"/>
      <c r="C44" s="180"/>
      <c r="D44" s="134"/>
      <c r="E44" s="134"/>
      <c r="F44" s="134"/>
      <c r="G44" s="147"/>
      <c r="M44" s="106"/>
      <c r="N44" s="921"/>
      <c r="O44" s="922"/>
      <c r="P44" s="922"/>
      <c r="Q44" s="113"/>
      <c r="R44" s="149"/>
    </row>
    <row r="45" spans="1:18" ht="16.5" hidden="1">
      <c r="A45" s="143"/>
      <c r="B45" s="56"/>
      <c r="C45" s="181"/>
      <c r="D45" s="139"/>
      <c r="E45" s="139"/>
      <c r="F45" s="139"/>
      <c r="G45" s="150"/>
      <c r="M45" s="140"/>
      <c r="N45" s="141"/>
      <c r="O45" s="928"/>
      <c r="P45" s="928"/>
      <c r="Q45" s="151"/>
      <c r="R45" s="152"/>
    </row>
    <row r="46" spans="1:18" ht="16.5" hidden="1">
      <c r="A46" s="136"/>
      <c r="B46" s="43"/>
      <c r="C46" s="174"/>
      <c r="D46" s="179"/>
      <c r="E46" s="179"/>
      <c r="F46" s="132"/>
      <c r="G46" s="146"/>
      <c r="H46" s="106"/>
      <c r="I46" s="921"/>
      <c r="J46" s="921"/>
      <c r="K46" s="931"/>
      <c r="L46" s="113"/>
      <c r="M46" s="110"/>
      <c r="N46" s="921"/>
      <c r="O46" s="931"/>
      <c r="P46" s="931"/>
      <c r="Q46" s="113"/>
      <c r="R46" s="109"/>
    </row>
    <row r="47" spans="1:18" ht="16.5" hidden="1">
      <c r="A47" s="136"/>
      <c r="B47" s="43"/>
      <c r="C47" s="174"/>
      <c r="D47" s="179"/>
      <c r="E47" s="179"/>
      <c r="F47" s="132"/>
      <c r="G47" s="146"/>
      <c r="H47" s="110"/>
      <c r="I47" s="921"/>
      <c r="J47" s="921"/>
      <c r="K47" s="931"/>
      <c r="L47" s="113"/>
      <c r="M47" s="106"/>
      <c r="N47" s="921"/>
      <c r="O47" s="931"/>
      <c r="P47" s="931"/>
      <c r="Q47" s="113"/>
      <c r="R47" s="109"/>
    </row>
    <row r="48" spans="1:18" ht="16.5" hidden="1">
      <c r="A48" s="136"/>
      <c r="B48" s="43"/>
      <c r="C48" s="174"/>
      <c r="D48" s="179"/>
      <c r="E48" s="179"/>
      <c r="F48" s="132"/>
      <c r="G48" s="146"/>
      <c r="H48" s="106"/>
      <c r="I48" s="921"/>
      <c r="J48" s="921"/>
      <c r="K48" s="931"/>
      <c r="L48" s="113"/>
      <c r="M48" s="106"/>
      <c r="N48" s="921"/>
      <c r="O48" s="931"/>
      <c r="P48" s="931"/>
      <c r="Q48" s="113"/>
      <c r="R48" s="109"/>
    </row>
    <row r="49" spans="1:18" ht="16.5" hidden="1">
      <c r="A49" s="136"/>
      <c r="B49" s="43"/>
      <c r="C49" s="174"/>
      <c r="D49" s="179"/>
      <c r="E49" s="179"/>
      <c r="F49" s="132"/>
      <c r="G49" s="146"/>
      <c r="H49" s="106"/>
      <c r="I49" s="921"/>
      <c r="J49" s="921"/>
      <c r="K49" s="931"/>
      <c r="L49" s="113"/>
      <c r="M49" s="106"/>
      <c r="N49" s="921"/>
      <c r="O49" s="931"/>
      <c r="P49" s="931"/>
      <c r="Q49" s="113"/>
      <c r="R49" s="109"/>
    </row>
    <row r="50" spans="1:18" ht="16.5" hidden="1">
      <c r="A50" s="145"/>
      <c r="B50" s="62"/>
      <c r="C50" s="174"/>
      <c r="D50" s="158"/>
      <c r="E50" s="158"/>
      <c r="F50" s="144"/>
      <c r="G50" s="153"/>
      <c r="H50" s="925"/>
      <c r="I50" s="115"/>
      <c r="J50" s="115"/>
      <c r="K50" s="932"/>
      <c r="L50" s="117"/>
      <c r="M50" s="925"/>
      <c r="N50" s="115"/>
      <c r="O50" s="932"/>
      <c r="P50" s="932"/>
      <c r="Q50" s="117"/>
      <c r="R50" s="119"/>
    </row>
    <row r="51" ht="16.5" hidden="1"/>
    <row r="52" spans="9:13" ht="16.5" hidden="1">
      <c r="I52" s="102"/>
      <c r="J52" s="102"/>
      <c r="K52" s="102"/>
      <c r="L52" s="102"/>
      <c r="M52" s="102"/>
    </row>
    <row r="53" spans="9:12" ht="16.5" hidden="1">
      <c r="I53" s="102"/>
      <c r="J53" s="102"/>
      <c r="K53" s="102"/>
      <c r="L53" s="102"/>
    </row>
    <row r="54" spans="9:12" ht="16.5" hidden="1">
      <c r="I54" s="102"/>
      <c r="J54" s="102"/>
      <c r="K54" s="102"/>
      <c r="L54" s="102"/>
    </row>
    <row r="55" spans="9:12" ht="16.5" hidden="1">
      <c r="I55" s="102"/>
      <c r="J55" s="102"/>
      <c r="K55" s="102"/>
      <c r="L55" s="102"/>
    </row>
    <row r="56" ht="16.5" hidden="1"/>
    <row r="57" ht="16.5" hidden="1"/>
    <row r="58" ht="16.5" hidden="1"/>
    <row r="59" spans="11:12" ht="16.5" hidden="1">
      <c r="K59" s="547"/>
      <c r="L59" s="547"/>
    </row>
    <row r="60" spans="11:12" ht="16.5" hidden="1">
      <c r="K60" s="547"/>
      <c r="L60" s="547"/>
    </row>
    <row r="61" spans="11:12" ht="16.5" hidden="1">
      <c r="K61" s="547"/>
      <c r="L61" s="547"/>
    </row>
    <row r="62" ht="16.5" hidden="1"/>
    <row r="63" ht="16.5" hidden="1"/>
    <row r="64" ht="16.5" hidden="1"/>
  </sheetData>
  <sheetProtection/>
  <mergeCells count="11">
    <mergeCell ref="A1:Q1"/>
    <mergeCell ref="A5:A7"/>
    <mergeCell ref="M5:N5"/>
    <mergeCell ref="O5:P5"/>
    <mergeCell ref="Q5:Q7"/>
    <mergeCell ref="E6:F6"/>
    <mergeCell ref="J6:K6"/>
    <mergeCell ref="M6:M7"/>
    <mergeCell ref="N6:N7"/>
    <mergeCell ref="O6:O7"/>
    <mergeCell ref="P6:P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dimension ref="A1:S30"/>
  <sheetViews>
    <sheetView showZeros="0" view="pageBreakPreview" zoomScaleNormal="90" zoomScaleSheetLayoutView="100" zoomScalePageLayoutView="0" workbookViewId="0" topLeftCell="B1">
      <selection activeCell="U12" sqref="U12"/>
    </sheetView>
  </sheetViews>
  <sheetFormatPr defaultColWidth="9.00390625" defaultRowHeight="16.5"/>
  <cols>
    <col min="1" max="1" width="14.25390625" style="527" customWidth="1"/>
    <col min="2" max="2" width="28.375" style="527" customWidth="1"/>
    <col min="3" max="3" width="3.75390625" style="529" customWidth="1"/>
    <col min="4" max="4" width="9.875" style="529" customWidth="1"/>
    <col min="5" max="7" width="9.25390625" style="529" customWidth="1"/>
    <col min="8" max="8" width="3.75390625" style="529" customWidth="1"/>
    <col min="9" max="9" width="9.875" style="529" customWidth="1"/>
    <col min="10" max="12" width="9.25390625" style="529" customWidth="1"/>
    <col min="13" max="15" width="7.375" style="529" customWidth="1"/>
    <col min="16" max="16" width="7.375" style="956" customWidth="1"/>
    <col min="17" max="17" width="8.25390625" style="529" customWidth="1"/>
    <col min="18" max="18" width="8.375" style="529" bestFit="1" customWidth="1"/>
    <col min="19" max="21" width="4.875" style="529" bestFit="1" customWidth="1"/>
    <col min="22" max="16384" width="9.00390625" style="529" customWidth="1"/>
  </cols>
  <sheetData>
    <row r="1" spans="1:17" s="93" customFormat="1" ht="25.5">
      <c r="A1" s="1283" t="s">
        <v>1629</v>
      </c>
      <c r="B1" s="1283"/>
      <c r="C1" s="1283"/>
      <c r="D1" s="1283"/>
      <c r="E1" s="1283"/>
      <c r="F1" s="1283"/>
      <c r="G1" s="1283"/>
      <c r="H1" s="1283"/>
      <c r="I1" s="1283"/>
      <c r="J1" s="1283"/>
      <c r="K1" s="1283"/>
      <c r="L1" s="1283"/>
      <c r="M1" s="1283"/>
      <c r="N1" s="1283"/>
      <c r="O1" s="1283"/>
      <c r="P1" s="1283"/>
      <c r="Q1" s="1283"/>
    </row>
    <row r="2" spans="1:17" s="93" customFormat="1" ht="6" customHeight="1">
      <c r="A2" s="94"/>
      <c r="B2" s="86"/>
      <c r="C2" s="86"/>
      <c r="D2" s="86"/>
      <c r="E2" s="86"/>
      <c r="F2" s="86"/>
      <c r="G2" s="86"/>
      <c r="H2" s="86"/>
      <c r="I2" s="86"/>
      <c r="J2" s="86"/>
      <c r="K2" s="86"/>
      <c r="L2" s="86"/>
      <c r="M2" s="86"/>
      <c r="N2" s="86"/>
      <c r="Q2" s="545"/>
    </row>
    <row r="3" spans="1:17" s="93" customFormat="1" ht="16.5">
      <c r="A3" s="526" t="s">
        <v>406</v>
      </c>
      <c r="B3" s="86"/>
      <c r="C3" s="86"/>
      <c r="D3" s="86"/>
      <c r="E3" s="86"/>
      <c r="F3" s="802"/>
      <c r="G3" s="86"/>
      <c r="H3" s="86"/>
      <c r="I3" s="86"/>
      <c r="J3" s="86"/>
      <c r="K3" s="86"/>
      <c r="L3" s="802"/>
      <c r="M3" s="802"/>
      <c r="N3" s="802"/>
      <c r="Q3" s="545"/>
    </row>
    <row r="4" spans="2:17" s="799" customFormat="1" ht="17.25" customHeight="1">
      <c r="B4" s="95"/>
      <c r="N4" s="172"/>
      <c r="P4" s="955"/>
      <c r="Q4" s="398" t="s">
        <v>402</v>
      </c>
    </row>
    <row r="5" spans="1:17" s="102" customFormat="1" ht="16.5" customHeight="1">
      <c r="A5" s="1288" t="s">
        <v>225</v>
      </c>
      <c r="B5" s="96"/>
      <c r="C5" s="800" t="s">
        <v>524</v>
      </c>
      <c r="D5" s="97"/>
      <c r="E5" s="97"/>
      <c r="F5" s="97"/>
      <c r="G5" s="154"/>
      <c r="H5" s="800" t="s">
        <v>525</v>
      </c>
      <c r="I5" s="97"/>
      <c r="J5" s="97"/>
      <c r="K5" s="97"/>
      <c r="L5" s="154"/>
      <c r="M5" s="1292" t="s">
        <v>182</v>
      </c>
      <c r="N5" s="1293"/>
      <c r="O5" s="1292" t="s">
        <v>387</v>
      </c>
      <c r="P5" s="1293"/>
      <c r="Q5" s="1285" t="s">
        <v>1704</v>
      </c>
    </row>
    <row r="6" spans="1:17" s="102" customFormat="1" ht="16.5" customHeight="1">
      <c r="A6" s="1289"/>
      <c r="B6" s="781" t="s">
        <v>106</v>
      </c>
      <c r="C6" s="916" t="s">
        <v>0</v>
      </c>
      <c r="D6" s="916" t="s">
        <v>17</v>
      </c>
      <c r="E6" s="1245" t="s">
        <v>217</v>
      </c>
      <c r="F6" s="1291"/>
      <c r="G6" s="916" t="s">
        <v>444</v>
      </c>
      <c r="H6" s="916" t="s">
        <v>0</v>
      </c>
      <c r="I6" s="916" t="s">
        <v>17</v>
      </c>
      <c r="J6" s="1245" t="s">
        <v>409</v>
      </c>
      <c r="K6" s="1291"/>
      <c r="L6" s="916" t="s">
        <v>444</v>
      </c>
      <c r="M6" s="1281" t="s">
        <v>223</v>
      </c>
      <c r="N6" s="1281" t="s">
        <v>410</v>
      </c>
      <c r="O6" s="1281" t="s">
        <v>223</v>
      </c>
      <c r="P6" s="1281" t="s">
        <v>410</v>
      </c>
      <c r="Q6" s="1286"/>
    </row>
    <row r="7" spans="1:17" s="102" customFormat="1" ht="29.25" customHeight="1">
      <c r="A7" s="1290"/>
      <c r="B7" s="104"/>
      <c r="C7" s="919" t="s">
        <v>9</v>
      </c>
      <c r="D7" s="919" t="s">
        <v>19</v>
      </c>
      <c r="E7" s="943" t="s">
        <v>182</v>
      </c>
      <c r="F7" s="944" t="s">
        <v>144</v>
      </c>
      <c r="G7" s="480" t="s">
        <v>408</v>
      </c>
      <c r="H7" s="919" t="s">
        <v>9</v>
      </c>
      <c r="I7" s="919" t="s">
        <v>19</v>
      </c>
      <c r="J7" s="943" t="s">
        <v>182</v>
      </c>
      <c r="K7" s="944" t="s">
        <v>144</v>
      </c>
      <c r="L7" s="480" t="s">
        <v>411</v>
      </c>
      <c r="M7" s="1282"/>
      <c r="N7" s="1284"/>
      <c r="O7" s="1282"/>
      <c r="P7" s="1284"/>
      <c r="Q7" s="1287"/>
    </row>
    <row r="8" spans="1:19" s="106" customFormat="1" ht="27" customHeight="1">
      <c r="A8" s="767" t="s">
        <v>20</v>
      </c>
      <c r="B8" s="43" t="s">
        <v>21</v>
      </c>
      <c r="C8" s="980"/>
      <c r="D8" s="187">
        <v>69433</v>
      </c>
      <c r="E8" s="845">
        <v>588.4009</v>
      </c>
      <c r="F8" s="845">
        <v>321.2355</v>
      </c>
      <c r="G8" s="874">
        <v>100</v>
      </c>
      <c r="H8" s="930"/>
      <c r="I8" s="976">
        <v>65344</v>
      </c>
      <c r="J8" s="848">
        <v>555.7453</v>
      </c>
      <c r="K8" s="848">
        <v>316.1223</v>
      </c>
      <c r="L8" s="855">
        <v>100</v>
      </c>
      <c r="M8" s="945">
        <f>((E8/J8)-1)*100</f>
        <v>5.876001110580686</v>
      </c>
      <c r="N8" s="946">
        <f>E8-J8</f>
        <v>32.655599999999936</v>
      </c>
      <c r="O8" s="945">
        <f>((F8/K8)-1)*100</f>
        <v>1.617475261947665</v>
      </c>
      <c r="P8" s="945">
        <f>F8-K8</f>
        <v>5.113200000000006</v>
      </c>
      <c r="Q8" s="945">
        <f>D8/I8*100-100</f>
        <v>6.25765181194906</v>
      </c>
      <c r="R8" s="803"/>
      <c r="S8" s="804"/>
    </row>
    <row r="9" spans="1:17" s="106" customFormat="1" ht="27" customHeight="1">
      <c r="A9" s="768" t="s">
        <v>22</v>
      </c>
      <c r="B9" s="43" t="s">
        <v>23</v>
      </c>
      <c r="C9" s="980">
        <v>1</v>
      </c>
      <c r="D9" s="187">
        <v>18545</v>
      </c>
      <c r="E9" s="845">
        <v>157.157</v>
      </c>
      <c r="F9" s="845">
        <v>92.84513</v>
      </c>
      <c r="G9" s="874">
        <v>26.7092</v>
      </c>
      <c r="H9" s="924">
        <v>1</v>
      </c>
      <c r="I9" s="975">
        <v>18053</v>
      </c>
      <c r="J9" s="845">
        <v>153.539</v>
      </c>
      <c r="K9" s="845">
        <v>93.39919</v>
      </c>
      <c r="L9" s="854">
        <v>27.62763</v>
      </c>
      <c r="M9" s="945">
        <f aca="true" t="shared" si="0" ref="M9:M22">((E9/J9)-1)*100</f>
        <v>2.3564045617074703</v>
      </c>
      <c r="N9" s="946">
        <f aca="true" t="shared" si="1" ref="N9:N24">E9-J9</f>
        <v>3.6180000000000234</v>
      </c>
      <c r="O9" s="945">
        <f aca="true" t="shared" si="2" ref="O9:O24">((F9/K9)-1)*100</f>
        <v>-0.5932171360372718</v>
      </c>
      <c r="P9" s="945">
        <f aca="true" t="shared" si="3" ref="P9:P24">F9-K9</f>
        <v>-0.5540600000000069</v>
      </c>
      <c r="Q9" s="945">
        <f aca="true" t="shared" si="4" ref="Q9:Q18">D9/I9*100-100</f>
        <v>2.725308812939687</v>
      </c>
    </row>
    <row r="10" spans="1:17" s="106" customFormat="1" ht="27" customHeight="1">
      <c r="A10" s="768" t="s">
        <v>24</v>
      </c>
      <c r="B10" s="43" t="s">
        <v>25</v>
      </c>
      <c r="C10" s="980">
        <v>2</v>
      </c>
      <c r="D10" s="187">
        <v>8577</v>
      </c>
      <c r="E10" s="845">
        <v>72.684</v>
      </c>
      <c r="F10" s="845">
        <v>36.44082</v>
      </c>
      <c r="G10" s="874">
        <v>12.35292</v>
      </c>
      <c r="H10" s="924">
        <v>2</v>
      </c>
      <c r="I10" s="975">
        <v>7958</v>
      </c>
      <c r="J10" s="845">
        <v>67.682</v>
      </c>
      <c r="K10" s="845">
        <v>35.48074</v>
      </c>
      <c r="L10" s="854">
        <v>12.17862</v>
      </c>
      <c r="M10" s="945">
        <f t="shared" si="0"/>
        <v>7.390443544812508</v>
      </c>
      <c r="N10" s="946">
        <f t="shared" si="1"/>
        <v>5.001999999999995</v>
      </c>
      <c r="O10" s="945">
        <f t="shared" si="2"/>
        <v>2.705918760431736</v>
      </c>
      <c r="P10" s="945">
        <f t="shared" si="3"/>
        <v>0.9600800000000049</v>
      </c>
      <c r="Q10" s="945">
        <f t="shared" si="4"/>
        <v>7.778336265393307</v>
      </c>
    </row>
    <row r="11" spans="1:17" s="106" customFormat="1" ht="27" customHeight="1">
      <c r="A11" s="768" t="s">
        <v>30</v>
      </c>
      <c r="B11" s="43" t="s">
        <v>31</v>
      </c>
      <c r="C11" s="980">
        <v>3</v>
      </c>
      <c r="D11" s="187">
        <v>4942</v>
      </c>
      <c r="E11" s="845">
        <v>41.88</v>
      </c>
      <c r="F11" s="845">
        <v>21.86026</v>
      </c>
      <c r="G11" s="874">
        <v>7.117653</v>
      </c>
      <c r="H11" s="924">
        <v>3</v>
      </c>
      <c r="I11" s="975">
        <v>4677</v>
      </c>
      <c r="J11" s="845">
        <v>39.777</v>
      </c>
      <c r="K11" s="845">
        <v>21.56531</v>
      </c>
      <c r="L11" s="854">
        <v>7.157505</v>
      </c>
      <c r="M11" s="945">
        <f>((E11/J11)-1)*100</f>
        <v>5.286974884983797</v>
      </c>
      <c r="N11" s="946">
        <f t="shared" si="1"/>
        <v>2.1030000000000015</v>
      </c>
      <c r="O11" s="945">
        <f t="shared" si="2"/>
        <v>1.3677058201342795</v>
      </c>
      <c r="P11" s="945">
        <f t="shared" si="3"/>
        <v>0.29495000000000005</v>
      </c>
      <c r="Q11" s="945">
        <f t="shared" si="4"/>
        <v>5.666025229848202</v>
      </c>
    </row>
    <row r="12" spans="1:17" s="106" customFormat="1" ht="27" customHeight="1">
      <c r="A12" s="768" t="s">
        <v>26</v>
      </c>
      <c r="B12" s="43" t="s">
        <v>27</v>
      </c>
      <c r="C12" s="980">
        <v>4</v>
      </c>
      <c r="D12" s="187">
        <v>4930</v>
      </c>
      <c r="E12" s="845">
        <v>41.778</v>
      </c>
      <c r="F12" s="845">
        <v>21.19205</v>
      </c>
      <c r="G12" s="874">
        <v>7.10037</v>
      </c>
      <c r="H12" s="924">
        <v>4</v>
      </c>
      <c r="I12" s="975">
        <v>4580</v>
      </c>
      <c r="J12" s="845">
        <v>38.952</v>
      </c>
      <c r="K12" s="845">
        <v>20.57366</v>
      </c>
      <c r="L12" s="854">
        <v>7.00906</v>
      </c>
      <c r="M12" s="945">
        <f t="shared" si="0"/>
        <v>7.2550831792975945</v>
      </c>
      <c r="N12" s="946">
        <f t="shared" si="1"/>
        <v>2.8260000000000005</v>
      </c>
      <c r="O12" s="945">
        <f t="shared" si="2"/>
        <v>3.005736461086639</v>
      </c>
      <c r="P12" s="945">
        <f t="shared" si="3"/>
        <v>0.618389999999998</v>
      </c>
      <c r="Q12" s="945">
        <f t="shared" si="4"/>
        <v>7.641921397379917</v>
      </c>
    </row>
    <row r="13" spans="1:17" s="106" customFormat="1" ht="27" customHeight="1">
      <c r="A13" s="768" t="s">
        <v>28</v>
      </c>
      <c r="B13" s="43" t="s">
        <v>29</v>
      </c>
      <c r="C13" s="980">
        <v>5</v>
      </c>
      <c r="D13" s="187">
        <v>4751</v>
      </c>
      <c r="E13" s="845">
        <v>40.261</v>
      </c>
      <c r="F13" s="845">
        <v>18.89458</v>
      </c>
      <c r="G13" s="874">
        <v>6.842567</v>
      </c>
      <c r="H13" s="924">
        <v>5</v>
      </c>
      <c r="I13" s="975">
        <v>4182</v>
      </c>
      <c r="J13" s="845">
        <v>35.567</v>
      </c>
      <c r="K13" s="845">
        <v>17.46585</v>
      </c>
      <c r="L13" s="854">
        <v>6.399975</v>
      </c>
      <c r="M13" s="945">
        <f t="shared" si="0"/>
        <v>13.197627013804937</v>
      </c>
      <c r="N13" s="946">
        <f t="shared" si="1"/>
        <v>4.694000000000003</v>
      </c>
      <c r="O13" s="945">
        <f t="shared" si="2"/>
        <v>8.180134376511884</v>
      </c>
      <c r="P13" s="945">
        <f t="shared" si="3"/>
        <v>1.4287300000000016</v>
      </c>
      <c r="Q13" s="945">
        <f t="shared" si="4"/>
        <v>13.605930176948817</v>
      </c>
    </row>
    <row r="14" spans="1:17" s="106" customFormat="1" ht="27" customHeight="1">
      <c r="A14" s="768" t="s">
        <v>38</v>
      </c>
      <c r="B14" s="43" t="s">
        <v>39</v>
      </c>
      <c r="C14" s="980">
        <v>6</v>
      </c>
      <c r="D14" s="187">
        <v>2819</v>
      </c>
      <c r="E14" s="845">
        <v>23.889</v>
      </c>
      <c r="F14" s="845">
        <v>11.42585</v>
      </c>
      <c r="G14" s="874">
        <v>4.060029</v>
      </c>
      <c r="H14" s="924">
        <v>6</v>
      </c>
      <c r="I14" s="975">
        <v>2683</v>
      </c>
      <c r="J14" s="845">
        <v>22.818</v>
      </c>
      <c r="K14" s="845">
        <v>11.35743</v>
      </c>
      <c r="L14" s="854">
        <v>4.105962</v>
      </c>
      <c r="M14" s="945">
        <f t="shared" si="0"/>
        <v>4.693662897712314</v>
      </c>
      <c r="N14" s="946">
        <f t="shared" si="1"/>
        <v>1.070999999999998</v>
      </c>
      <c r="O14" s="945">
        <f t="shared" si="2"/>
        <v>0.6024250204491599</v>
      </c>
      <c r="P14" s="945">
        <f t="shared" si="3"/>
        <v>0.0684199999999997</v>
      </c>
      <c r="Q14" s="945">
        <f t="shared" si="4"/>
        <v>5.068952664927323</v>
      </c>
    </row>
    <row r="15" spans="1:17" s="106" customFormat="1" ht="27" customHeight="1">
      <c r="A15" s="768" t="s">
        <v>40</v>
      </c>
      <c r="B15" s="43" t="s">
        <v>41</v>
      </c>
      <c r="C15" s="980">
        <v>7</v>
      </c>
      <c r="D15" s="187">
        <v>2610</v>
      </c>
      <c r="E15" s="845">
        <v>22.118</v>
      </c>
      <c r="F15" s="845">
        <v>11.37407</v>
      </c>
      <c r="G15" s="874">
        <v>3.759019</v>
      </c>
      <c r="H15" s="924">
        <v>7</v>
      </c>
      <c r="I15" s="975">
        <v>2349</v>
      </c>
      <c r="J15" s="845">
        <v>19.978</v>
      </c>
      <c r="K15" s="845">
        <v>10.75574</v>
      </c>
      <c r="L15" s="854">
        <v>3.594821</v>
      </c>
      <c r="M15" s="945">
        <f t="shared" si="0"/>
        <v>10.711782961257367</v>
      </c>
      <c r="N15" s="946">
        <f t="shared" si="1"/>
        <v>2.139999999999997</v>
      </c>
      <c r="O15" s="945">
        <f t="shared" si="2"/>
        <v>5.748837364979065</v>
      </c>
      <c r="P15" s="945">
        <f t="shared" si="3"/>
        <v>0.6183300000000003</v>
      </c>
      <c r="Q15" s="945">
        <f t="shared" si="4"/>
        <v>11.111111111111114</v>
      </c>
    </row>
    <row r="16" spans="1:17" s="106" customFormat="1" ht="27" customHeight="1">
      <c r="A16" s="768" t="s">
        <v>32</v>
      </c>
      <c r="B16" s="43" t="s">
        <v>33</v>
      </c>
      <c r="C16" s="980">
        <v>8</v>
      </c>
      <c r="D16" s="187">
        <v>1982</v>
      </c>
      <c r="E16" s="845">
        <v>16.796</v>
      </c>
      <c r="F16" s="845">
        <v>11.58757</v>
      </c>
      <c r="G16" s="874">
        <v>2.85455</v>
      </c>
      <c r="H16" s="924">
        <v>8</v>
      </c>
      <c r="I16" s="975">
        <v>1937</v>
      </c>
      <c r="J16" s="845">
        <v>16.474</v>
      </c>
      <c r="K16" s="845">
        <v>11.69865</v>
      </c>
      <c r="L16" s="854">
        <v>2.964312</v>
      </c>
      <c r="M16" s="945">
        <f t="shared" si="0"/>
        <v>1.9545951195823585</v>
      </c>
      <c r="N16" s="946">
        <f t="shared" si="1"/>
        <v>0.3219999999999992</v>
      </c>
      <c r="O16" s="945">
        <f t="shared" si="2"/>
        <v>-0.9495112683942319</v>
      </c>
      <c r="P16" s="945">
        <f t="shared" si="3"/>
        <v>-0.11108000000000118</v>
      </c>
      <c r="Q16" s="945">
        <f t="shared" si="4"/>
        <v>2.323180175529174</v>
      </c>
    </row>
    <row r="17" spans="1:17" s="106" customFormat="1" ht="27" customHeight="1">
      <c r="A17" s="768" t="s">
        <v>34</v>
      </c>
      <c r="B17" s="43" t="s">
        <v>35</v>
      </c>
      <c r="C17" s="980">
        <v>9</v>
      </c>
      <c r="D17" s="187">
        <v>1856</v>
      </c>
      <c r="E17" s="845">
        <v>15.728</v>
      </c>
      <c r="F17" s="845">
        <v>7.495697</v>
      </c>
      <c r="G17" s="874">
        <v>2.67308</v>
      </c>
      <c r="H17" s="924">
        <v>9</v>
      </c>
      <c r="I17" s="975">
        <v>1650</v>
      </c>
      <c r="J17" s="845">
        <v>14.033</v>
      </c>
      <c r="K17" s="845">
        <v>6.872029</v>
      </c>
      <c r="L17" s="854">
        <v>2.525098</v>
      </c>
      <c r="M17" s="945">
        <f t="shared" si="0"/>
        <v>12.078671702415743</v>
      </c>
      <c r="N17" s="946">
        <f t="shared" si="1"/>
        <v>1.6950000000000003</v>
      </c>
      <c r="O17" s="945">
        <f t="shared" si="2"/>
        <v>9.075456462712816</v>
      </c>
      <c r="P17" s="945">
        <f t="shared" si="3"/>
        <v>0.6236679999999994</v>
      </c>
      <c r="Q17" s="945">
        <f t="shared" si="4"/>
        <v>12.48484848484847</v>
      </c>
    </row>
    <row r="18" spans="1:17" s="106" customFormat="1" ht="27" customHeight="1">
      <c r="A18" s="768" t="s">
        <v>447</v>
      </c>
      <c r="B18" s="43" t="s">
        <v>448</v>
      </c>
      <c r="C18" s="980">
        <v>10</v>
      </c>
      <c r="D18" s="187">
        <v>1594</v>
      </c>
      <c r="E18" s="845">
        <v>13.508</v>
      </c>
      <c r="F18" s="845">
        <v>6.751233</v>
      </c>
      <c r="G18" s="874">
        <v>2.295738</v>
      </c>
      <c r="H18" s="924">
        <v>10</v>
      </c>
      <c r="I18" s="975">
        <v>1349</v>
      </c>
      <c r="J18" s="845">
        <v>11.473</v>
      </c>
      <c r="K18" s="845">
        <v>6.055721</v>
      </c>
      <c r="L18" s="854">
        <v>2.064459</v>
      </c>
      <c r="M18" s="945">
        <f t="shared" si="0"/>
        <v>17.737296260786174</v>
      </c>
      <c r="N18" s="946">
        <f t="shared" si="1"/>
        <v>2.0349999999999984</v>
      </c>
      <c r="O18" s="945">
        <f t="shared" si="2"/>
        <v>11.485205477597127</v>
      </c>
      <c r="P18" s="945">
        <f t="shared" si="3"/>
        <v>0.6955119999999999</v>
      </c>
      <c r="Q18" s="945">
        <f t="shared" si="4"/>
        <v>18.161601186063763</v>
      </c>
    </row>
    <row r="19" spans="1:17" s="106" customFormat="1" ht="13.5" customHeight="1">
      <c r="A19" s="769"/>
      <c r="B19" s="51"/>
      <c r="C19" s="980"/>
      <c r="D19" s="846"/>
      <c r="E19" s="845"/>
      <c r="F19" s="845"/>
      <c r="G19" s="845"/>
      <c r="H19" s="924"/>
      <c r="I19" s="846"/>
      <c r="J19" s="845"/>
      <c r="K19" s="845"/>
      <c r="L19" s="854"/>
      <c r="M19" s="945"/>
      <c r="N19" s="946"/>
      <c r="O19" s="945"/>
      <c r="P19" s="945"/>
      <c r="Q19" s="945"/>
    </row>
    <row r="20" spans="1:17" s="106" customFormat="1" ht="27" customHeight="1">
      <c r="A20" s="770" t="s">
        <v>36</v>
      </c>
      <c r="B20" s="56" t="s">
        <v>37</v>
      </c>
      <c r="C20" s="981">
        <v>11</v>
      </c>
      <c r="D20" s="847">
        <v>1334</v>
      </c>
      <c r="E20" s="848">
        <v>11.304</v>
      </c>
      <c r="F20" s="848">
        <v>6.526987</v>
      </c>
      <c r="G20" s="848">
        <v>1.921277</v>
      </c>
      <c r="H20" s="930">
        <v>11</v>
      </c>
      <c r="I20" s="847">
        <v>1334</v>
      </c>
      <c r="J20" s="848">
        <v>11.345</v>
      </c>
      <c r="K20" s="848">
        <v>6.848268</v>
      </c>
      <c r="L20" s="855">
        <v>2.041503</v>
      </c>
      <c r="M20" s="974">
        <f t="shared" si="0"/>
        <v>-0.36139268400177116</v>
      </c>
      <c r="N20" s="834">
        <f t="shared" si="1"/>
        <v>-0.04100000000000037</v>
      </c>
      <c r="O20" s="834">
        <f>((F20/K20)-1)*100</f>
        <v>-4.691419786725637</v>
      </c>
      <c r="P20" s="834">
        <f t="shared" si="3"/>
        <v>-0.3212809999999999</v>
      </c>
      <c r="Q20" s="834">
        <f>D20/I20*100-100</f>
        <v>0</v>
      </c>
    </row>
    <row r="21" spans="1:18" s="106" customFormat="1" ht="27" customHeight="1">
      <c r="A21" s="768" t="s">
        <v>449</v>
      </c>
      <c r="B21" s="43" t="s">
        <v>450</v>
      </c>
      <c r="C21" s="980">
        <v>12</v>
      </c>
      <c r="D21" s="187">
        <v>1206</v>
      </c>
      <c r="E21" s="845">
        <v>10.22</v>
      </c>
      <c r="F21" s="845">
        <v>7.722672</v>
      </c>
      <c r="G21" s="874">
        <v>1.736926</v>
      </c>
      <c r="H21" s="924">
        <v>12</v>
      </c>
      <c r="I21" s="975">
        <v>1249</v>
      </c>
      <c r="J21" s="845">
        <v>10.622</v>
      </c>
      <c r="K21" s="845">
        <v>8.086723</v>
      </c>
      <c r="L21" s="854">
        <v>1.911423</v>
      </c>
      <c r="M21" s="973">
        <f t="shared" si="0"/>
        <v>-3.7845980041423366</v>
      </c>
      <c r="N21" s="945">
        <f t="shared" si="1"/>
        <v>-0.40199999999999925</v>
      </c>
      <c r="O21" s="945">
        <f t="shared" si="2"/>
        <v>-4.501835910541252</v>
      </c>
      <c r="P21" s="945">
        <f t="shared" si="3"/>
        <v>-0.364050999999999</v>
      </c>
      <c r="Q21" s="945">
        <f>D21/I21*100-100</f>
        <v>-3.442754203362682</v>
      </c>
      <c r="R21" s="163"/>
    </row>
    <row r="22" spans="1:17" s="106" customFormat="1" ht="27" customHeight="1">
      <c r="A22" s="768" t="s">
        <v>451</v>
      </c>
      <c r="B22" s="43" t="s">
        <v>452</v>
      </c>
      <c r="C22" s="980">
        <v>13</v>
      </c>
      <c r="D22" s="187">
        <v>911</v>
      </c>
      <c r="E22" s="845">
        <v>7.72</v>
      </c>
      <c r="F22" s="845">
        <v>4.114674</v>
      </c>
      <c r="G22" s="874">
        <v>1.3120560000000001</v>
      </c>
      <c r="H22" s="924">
        <v>13</v>
      </c>
      <c r="I22" s="975">
        <v>876</v>
      </c>
      <c r="J22" s="845">
        <v>7.45</v>
      </c>
      <c r="K22" s="845">
        <v>4.242939</v>
      </c>
      <c r="L22" s="854">
        <v>1.340598</v>
      </c>
      <c r="M22" s="973">
        <f t="shared" si="0"/>
        <v>3.624161073825505</v>
      </c>
      <c r="N22" s="945">
        <f t="shared" si="1"/>
        <v>0.2699999999999996</v>
      </c>
      <c r="O22" s="945">
        <f>((F22/K22)-1)*100</f>
        <v>-3.0230224851217513</v>
      </c>
      <c r="P22" s="945">
        <f t="shared" si="3"/>
        <v>-0.12826499999999985</v>
      </c>
      <c r="Q22" s="945">
        <f>D22/I22*100-100</f>
        <v>3.9954337899543333</v>
      </c>
    </row>
    <row r="23" spans="1:17" s="106" customFormat="1" ht="27" customHeight="1">
      <c r="A23" s="768" t="s">
        <v>453</v>
      </c>
      <c r="B23" s="43" t="s">
        <v>454</v>
      </c>
      <c r="C23" s="980">
        <v>14</v>
      </c>
      <c r="D23" s="187">
        <v>888</v>
      </c>
      <c r="E23" s="845">
        <v>7.525</v>
      </c>
      <c r="F23" s="845">
        <v>3.189466</v>
      </c>
      <c r="G23" s="874">
        <v>1.278931</v>
      </c>
      <c r="H23" s="924">
        <v>15</v>
      </c>
      <c r="I23" s="975">
        <v>755</v>
      </c>
      <c r="J23" s="845">
        <v>6.421</v>
      </c>
      <c r="K23" s="845">
        <v>2.915606</v>
      </c>
      <c r="L23" s="854">
        <v>1.155424</v>
      </c>
      <c r="M23" s="973">
        <f>((E23/J23)-1)*100</f>
        <v>17.193583553963563</v>
      </c>
      <c r="N23" s="945">
        <f t="shared" si="1"/>
        <v>1.104</v>
      </c>
      <c r="O23" s="945">
        <f t="shared" si="2"/>
        <v>9.392901510011974</v>
      </c>
      <c r="P23" s="945">
        <f t="shared" si="3"/>
        <v>0.27386</v>
      </c>
      <c r="Q23" s="945">
        <f>D23/I23*100-100</f>
        <v>17.615894039735096</v>
      </c>
    </row>
    <row r="24" spans="1:17" s="106" customFormat="1" ht="27" customHeight="1">
      <c r="A24" s="1088" t="s">
        <v>455</v>
      </c>
      <c r="B24" s="62" t="s">
        <v>456</v>
      </c>
      <c r="C24" s="982">
        <v>15</v>
      </c>
      <c r="D24" s="849">
        <v>839</v>
      </c>
      <c r="E24" s="850">
        <v>7.109</v>
      </c>
      <c r="F24" s="850">
        <v>2.951995</v>
      </c>
      <c r="G24" s="850">
        <v>1.208359</v>
      </c>
      <c r="H24" s="925">
        <v>14</v>
      </c>
      <c r="I24" s="978">
        <v>778</v>
      </c>
      <c r="J24" s="978">
        <v>6.6</v>
      </c>
      <c r="K24" s="978">
        <v>2.9</v>
      </c>
      <c r="L24" s="979">
        <v>1.2</v>
      </c>
      <c r="M24" s="947">
        <f>((E24/J24)-1)*100</f>
        <v>7.712121212121215</v>
      </c>
      <c r="N24" s="948">
        <f t="shared" si="1"/>
        <v>0.5090000000000003</v>
      </c>
      <c r="O24" s="948">
        <f t="shared" si="2"/>
        <v>1.7929310344827698</v>
      </c>
      <c r="P24" s="948">
        <f t="shared" si="3"/>
        <v>0.051995000000000235</v>
      </c>
      <c r="Q24" s="948">
        <f>D24/I24*100-100</f>
        <v>7.840616966580981</v>
      </c>
    </row>
    <row r="25" spans="1:17" s="339" customFormat="1" ht="14.25" customHeight="1">
      <c r="A25" s="121" t="s">
        <v>1695</v>
      </c>
      <c r="B25" s="338"/>
      <c r="N25" s="340" t="s">
        <v>4</v>
      </c>
      <c r="P25" s="940"/>
      <c r="Q25" s="528"/>
    </row>
    <row r="26" spans="1:17" s="339" customFormat="1" ht="14.25" customHeight="1">
      <c r="A26" s="926" t="s">
        <v>526</v>
      </c>
      <c r="B26" s="338"/>
      <c r="N26" s="340" t="s">
        <v>4</v>
      </c>
      <c r="P26" s="940"/>
      <c r="Q26" s="528"/>
    </row>
    <row r="27" spans="1:16" s="124" customFormat="1" ht="14.25" customHeight="1">
      <c r="A27" s="25" t="s">
        <v>1700</v>
      </c>
      <c r="B27" s="123"/>
      <c r="C27" s="128"/>
      <c r="D27" s="128"/>
      <c r="E27" s="128"/>
      <c r="F27" s="128"/>
      <c r="G27" s="128"/>
      <c r="H27" s="128"/>
      <c r="I27" s="128"/>
      <c r="J27" s="128"/>
      <c r="K27" s="173"/>
      <c r="L27" s="173"/>
      <c r="M27" s="173"/>
      <c r="N27" s="128"/>
      <c r="O27" s="128"/>
      <c r="P27" s="128"/>
    </row>
    <row r="28" spans="1:16" s="124" customFormat="1" ht="17.25" customHeight="1">
      <c r="A28" s="122" t="s">
        <v>4</v>
      </c>
      <c r="B28" s="123"/>
      <c r="C28" s="128"/>
      <c r="D28" s="128"/>
      <c r="E28" s="128"/>
      <c r="F28" s="128"/>
      <c r="G28" s="128"/>
      <c r="H28" s="128"/>
      <c r="I28" s="128"/>
      <c r="J28" s="128"/>
      <c r="K28" s="173"/>
      <c r="L28" s="173"/>
      <c r="M28" s="173"/>
      <c r="N28" s="128"/>
      <c r="O28" s="128"/>
      <c r="P28" s="128"/>
    </row>
    <row r="29" spans="1:13" ht="16.5">
      <c r="A29" s="123"/>
      <c r="B29" s="131"/>
      <c r="K29" s="546"/>
      <c r="L29" s="546"/>
      <c r="M29" s="546"/>
    </row>
    <row r="30" ht="16.5">
      <c r="M30" s="546"/>
    </row>
  </sheetData>
  <sheetProtection/>
  <mergeCells count="11">
    <mergeCell ref="O5:P5"/>
    <mergeCell ref="O6:O7"/>
    <mergeCell ref="A1:Q1"/>
    <mergeCell ref="P6:P7"/>
    <mergeCell ref="E6:F6"/>
    <mergeCell ref="J6:K6"/>
    <mergeCell ref="A5:A7"/>
    <mergeCell ref="M5:N5"/>
    <mergeCell ref="Q5:Q7"/>
    <mergeCell ref="M6:M7"/>
    <mergeCell ref="N6:N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dimension ref="A1:AM55"/>
  <sheetViews>
    <sheetView showZeros="0" view="pageBreakPreview" zoomScaleNormal="90" zoomScaleSheetLayoutView="100" zoomScalePageLayoutView="0" workbookViewId="0" topLeftCell="A1">
      <selection activeCell="S4" sqref="S4"/>
    </sheetView>
  </sheetViews>
  <sheetFormatPr defaultColWidth="9.00390625" defaultRowHeight="16.5"/>
  <cols>
    <col min="1" max="1" width="14.25390625" style="527" customWidth="1"/>
    <col min="2" max="2" width="22.25390625" style="527" customWidth="1"/>
    <col min="3" max="3" width="3.75390625" style="169" customWidth="1"/>
    <col min="4" max="4" width="8.75390625" style="169" customWidth="1"/>
    <col min="5" max="6" width="9.25390625" style="169" customWidth="1"/>
    <col min="7" max="7" width="2.75390625" style="156" customWidth="1"/>
    <col min="8" max="8" width="9.25390625" style="169" customWidth="1"/>
    <col min="9" max="9" width="3.25390625" style="170" customWidth="1"/>
    <col min="10" max="10" width="8.75390625" style="171" customWidth="1"/>
    <col min="11" max="11" width="9.25390625" style="171" customWidth="1"/>
    <col min="12" max="12" width="9.25390625" style="106" customWidth="1"/>
    <col min="13" max="13" width="2.75390625" style="156" customWidth="1"/>
    <col min="14" max="14" width="9.25390625" style="106" customWidth="1"/>
    <col min="15" max="15" width="7.75390625" style="170" customWidth="1"/>
    <col min="16" max="16" width="7.75390625" style="171" customWidth="1"/>
    <col min="17" max="17" width="7.75390625" style="108" customWidth="1"/>
    <col min="18" max="18" width="7.75390625" style="920" customWidth="1"/>
    <col min="19" max="19" width="8.50390625" style="108" customWidth="1"/>
    <col min="20" max="20" width="6.25390625" style="530" bestFit="1" customWidth="1"/>
    <col min="21" max="21" width="5.375" style="530" bestFit="1" customWidth="1"/>
    <col min="22" max="22" width="3.25390625" style="530" bestFit="1" customWidth="1"/>
    <col min="23" max="23" width="5.375" style="530" bestFit="1" customWidth="1"/>
    <col min="24" max="39" width="9.00390625" style="530" customWidth="1"/>
    <col min="40" max="16384" width="9.00390625" style="527" customWidth="1"/>
  </cols>
  <sheetData>
    <row r="1" spans="1:39" s="93" customFormat="1" ht="25.5">
      <c r="A1" s="1283" t="s">
        <v>1630</v>
      </c>
      <c r="B1" s="1283"/>
      <c r="C1" s="1283"/>
      <c r="D1" s="1283"/>
      <c r="E1" s="1283"/>
      <c r="F1" s="1283"/>
      <c r="G1" s="1283"/>
      <c r="H1" s="1283"/>
      <c r="I1" s="1283"/>
      <c r="J1" s="1283"/>
      <c r="K1" s="1283"/>
      <c r="L1" s="1283"/>
      <c r="M1" s="1283"/>
      <c r="N1" s="1283"/>
      <c r="O1" s="1283"/>
      <c r="P1" s="1283"/>
      <c r="Q1" s="1283"/>
      <c r="R1" s="1283"/>
      <c r="S1" s="1283"/>
      <c r="T1" s="92"/>
      <c r="U1" s="92"/>
      <c r="V1" s="92"/>
      <c r="W1" s="92"/>
      <c r="X1" s="92"/>
      <c r="Y1" s="92"/>
      <c r="Z1" s="92"/>
      <c r="AA1" s="92"/>
      <c r="AB1" s="92"/>
      <c r="AC1" s="92"/>
      <c r="AD1" s="92"/>
      <c r="AE1" s="92"/>
      <c r="AF1" s="92"/>
      <c r="AG1" s="92"/>
      <c r="AH1" s="92"/>
      <c r="AI1" s="92"/>
      <c r="AJ1" s="92"/>
      <c r="AK1" s="92"/>
      <c r="AL1" s="92"/>
      <c r="AM1" s="92"/>
    </row>
    <row r="2" spans="1:39" s="93" customFormat="1" ht="6" customHeight="1">
      <c r="A2" s="485"/>
      <c r="B2" s="86"/>
      <c r="C2" s="87"/>
      <c r="D2" s="87"/>
      <c r="E2" s="87"/>
      <c r="F2" s="87"/>
      <c r="G2" s="482"/>
      <c r="H2" s="87"/>
      <c r="I2" s="88"/>
      <c r="J2" s="89"/>
      <c r="K2" s="89"/>
      <c r="L2" s="90"/>
      <c r="M2" s="482"/>
      <c r="N2" s="90"/>
      <c r="O2" s="88"/>
      <c r="P2" s="89"/>
      <c r="Q2" s="91"/>
      <c r="R2" s="91"/>
      <c r="S2" s="91"/>
      <c r="T2" s="92"/>
      <c r="U2" s="92"/>
      <c r="V2" s="92"/>
      <c r="W2" s="92"/>
      <c r="X2" s="92"/>
      <c r="Y2" s="92"/>
      <c r="Z2" s="92"/>
      <c r="AA2" s="92"/>
      <c r="AB2" s="92"/>
      <c r="AC2" s="92"/>
      <c r="AD2" s="92"/>
      <c r="AE2" s="92"/>
      <c r="AF2" s="92"/>
      <c r="AG2" s="92"/>
      <c r="AH2" s="92"/>
      <c r="AI2" s="92"/>
      <c r="AJ2" s="92"/>
      <c r="AK2" s="92"/>
      <c r="AL2" s="92"/>
      <c r="AM2" s="92"/>
    </row>
    <row r="3" spans="1:39" s="93" customFormat="1" ht="15" customHeight="1">
      <c r="A3" s="531" t="s">
        <v>406</v>
      </c>
      <c r="B3" s="86"/>
      <c r="C3" s="87"/>
      <c r="D3" s="87"/>
      <c r="E3" s="87"/>
      <c r="F3" s="798"/>
      <c r="G3" s="482"/>
      <c r="H3" s="87"/>
      <c r="I3" s="88"/>
      <c r="J3" s="87"/>
      <c r="K3" s="87"/>
      <c r="L3" s="87"/>
      <c r="M3" s="482"/>
      <c r="N3" s="90"/>
      <c r="O3" s="90"/>
      <c r="P3" s="89"/>
      <c r="Q3" s="91"/>
      <c r="R3" s="91"/>
      <c r="S3" s="91"/>
      <c r="T3" s="92"/>
      <c r="U3" s="92"/>
      <c r="V3" s="92"/>
      <c r="W3" s="92"/>
      <c r="X3" s="92"/>
      <c r="Y3" s="92"/>
      <c r="Z3" s="92"/>
      <c r="AA3" s="92"/>
      <c r="AB3" s="92"/>
      <c r="AC3" s="92"/>
      <c r="AD3" s="92"/>
      <c r="AE3" s="92"/>
      <c r="AF3" s="92"/>
      <c r="AG3" s="92"/>
      <c r="AH3" s="92"/>
      <c r="AI3" s="92"/>
      <c r="AJ3" s="92"/>
      <c r="AK3" s="92"/>
      <c r="AL3" s="92"/>
      <c r="AM3" s="92"/>
    </row>
    <row r="4" spans="1:39" s="93" customFormat="1" ht="24" customHeight="1">
      <c r="A4" s="799"/>
      <c r="B4" s="95"/>
      <c r="C4" s="87"/>
      <c r="D4" s="87"/>
      <c r="E4" s="87"/>
      <c r="F4" s="798"/>
      <c r="G4" s="482"/>
      <c r="H4" s="87"/>
      <c r="I4" s="88"/>
      <c r="J4" s="87"/>
      <c r="K4" s="87"/>
      <c r="L4" s="87"/>
      <c r="M4" s="482"/>
      <c r="N4" s="90"/>
      <c r="O4" s="90"/>
      <c r="P4" s="89"/>
      <c r="Q4" s="91"/>
      <c r="R4" s="91"/>
      <c r="S4" s="398" t="s">
        <v>402</v>
      </c>
      <c r="T4" s="92"/>
      <c r="U4" s="92"/>
      <c r="V4" s="92"/>
      <c r="W4" s="92"/>
      <c r="X4" s="92"/>
      <c r="Y4" s="92"/>
      <c r="Z4" s="92"/>
      <c r="AA4" s="92"/>
      <c r="AB4" s="92"/>
      <c r="AC4" s="92"/>
      <c r="AD4" s="92"/>
      <c r="AE4" s="92"/>
      <c r="AF4" s="92"/>
      <c r="AG4" s="92"/>
      <c r="AH4" s="92"/>
      <c r="AI4" s="92"/>
      <c r="AJ4" s="92"/>
      <c r="AK4" s="92"/>
      <c r="AL4" s="92"/>
      <c r="AM4" s="92"/>
    </row>
    <row r="5" spans="1:39" s="99" customFormat="1" ht="15" customHeight="1">
      <c r="A5" s="1288" t="s">
        <v>225</v>
      </c>
      <c r="B5" s="96"/>
      <c r="C5" s="801" t="s">
        <v>524</v>
      </c>
      <c r="D5" s="97"/>
      <c r="E5" s="97"/>
      <c r="F5" s="98"/>
      <c r="G5" s="483"/>
      <c r="H5" s="154"/>
      <c r="I5" s="801" t="s">
        <v>525</v>
      </c>
      <c r="J5" s="97"/>
      <c r="K5" s="97"/>
      <c r="L5" s="98"/>
      <c r="M5" s="483"/>
      <c r="N5" s="154"/>
      <c r="O5" s="1292" t="s">
        <v>182</v>
      </c>
      <c r="P5" s="1293"/>
      <c r="Q5" s="1292" t="s">
        <v>387</v>
      </c>
      <c r="R5" s="1293"/>
      <c r="S5" s="1285" t="s">
        <v>1704</v>
      </c>
      <c r="T5" s="100"/>
      <c r="U5" s="100"/>
      <c r="V5" s="100"/>
      <c r="W5" s="100"/>
      <c r="X5" s="100"/>
      <c r="Y5" s="100"/>
      <c r="Z5" s="100"/>
      <c r="AA5" s="100"/>
      <c r="AB5" s="100"/>
      <c r="AC5" s="100"/>
      <c r="AD5" s="100"/>
      <c r="AE5" s="100"/>
      <c r="AF5" s="100"/>
      <c r="AG5" s="100"/>
      <c r="AH5" s="100"/>
      <c r="AI5" s="100"/>
      <c r="AJ5" s="100"/>
      <c r="AK5" s="100"/>
      <c r="AL5" s="100"/>
      <c r="AM5" s="100"/>
    </row>
    <row r="6" spans="1:39" s="99" customFormat="1" ht="15" customHeight="1">
      <c r="A6" s="1289"/>
      <c r="B6" s="781" t="s">
        <v>107</v>
      </c>
      <c r="C6" s="101" t="s">
        <v>0</v>
      </c>
      <c r="D6" s="101" t="s">
        <v>17</v>
      </c>
      <c r="E6" s="1294" t="s">
        <v>217</v>
      </c>
      <c r="F6" s="1295"/>
      <c r="G6" s="481"/>
      <c r="H6" s="916" t="s">
        <v>444</v>
      </c>
      <c r="I6" s="101" t="s">
        <v>0</v>
      </c>
      <c r="J6" s="101" t="s">
        <v>17</v>
      </c>
      <c r="K6" s="1294" t="s">
        <v>217</v>
      </c>
      <c r="L6" s="1295"/>
      <c r="M6" s="481"/>
      <c r="N6" s="916" t="s">
        <v>444</v>
      </c>
      <c r="O6" s="1281" t="s">
        <v>223</v>
      </c>
      <c r="P6" s="1281" t="s">
        <v>410</v>
      </c>
      <c r="Q6" s="1281" t="s">
        <v>223</v>
      </c>
      <c r="R6" s="1281" t="s">
        <v>410</v>
      </c>
      <c r="S6" s="1286"/>
      <c r="T6" s="100"/>
      <c r="U6" s="100"/>
      <c r="V6" s="100"/>
      <c r="W6" s="100"/>
      <c r="X6" s="100"/>
      <c r="Y6" s="100"/>
      <c r="Z6" s="100"/>
      <c r="AA6" s="100"/>
      <c r="AB6" s="100"/>
      <c r="AC6" s="100"/>
      <c r="AD6" s="100"/>
      <c r="AE6" s="100"/>
      <c r="AF6" s="100"/>
      <c r="AG6" s="100"/>
      <c r="AH6" s="100"/>
      <c r="AI6" s="100"/>
      <c r="AJ6" s="100"/>
      <c r="AK6" s="100"/>
      <c r="AL6" s="100"/>
      <c r="AM6" s="100"/>
    </row>
    <row r="7" spans="1:39" s="99" customFormat="1" ht="30" customHeight="1">
      <c r="A7" s="1289"/>
      <c r="B7" s="984"/>
      <c r="C7" s="985" t="s">
        <v>9</v>
      </c>
      <c r="D7" s="838" t="s">
        <v>19</v>
      </c>
      <c r="E7" s="478" t="s">
        <v>182</v>
      </c>
      <c r="F7" s="484" t="s">
        <v>221</v>
      </c>
      <c r="G7" s="155"/>
      <c r="H7" s="480" t="s">
        <v>408</v>
      </c>
      <c r="I7" s="105" t="s">
        <v>9</v>
      </c>
      <c r="J7" s="105" t="s">
        <v>19</v>
      </c>
      <c r="K7" s="478" t="s">
        <v>182</v>
      </c>
      <c r="L7" s="484" t="s">
        <v>221</v>
      </c>
      <c r="M7" s="481"/>
      <c r="N7" s="480" t="s">
        <v>408</v>
      </c>
      <c r="O7" s="1282"/>
      <c r="P7" s="1284"/>
      <c r="Q7" s="1282"/>
      <c r="R7" s="1284"/>
      <c r="S7" s="1287"/>
      <c r="T7" s="100"/>
      <c r="U7" s="100"/>
      <c r="V7" s="100"/>
      <c r="W7" s="100"/>
      <c r="X7" s="100"/>
      <c r="Y7" s="100"/>
      <c r="Z7" s="100"/>
      <c r="AA7" s="100"/>
      <c r="AB7" s="100"/>
      <c r="AC7" s="100"/>
      <c r="AD7" s="100"/>
      <c r="AE7" s="100"/>
      <c r="AF7" s="100"/>
      <c r="AG7" s="100"/>
      <c r="AH7" s="100"/>
      <c r="AI7" s="100"/>
      <c r="AJ7" s="100"/>
      <c r="AK7" s="100"/>
      <c r="AL7" s="100"/>
      <c r="AM7" s="100"/>
    </row>
    <row r="8" spans="1:39" s="107" customFormat="1" ht="27" customHeight="1">
      <c r="A8" s="1089" t="s">
        <v>22</v>
      </c>
      <c r="B8" s="986" t="s">
        <v>23</v>
      </c>
      <c r="C8" s="989"/>
      <c r="D8" s="1090">
        <v>47760</v>
      </c>
      <c r="E8" s="1091">
        <v>203.0962</v>
      </c>
      <c r="F8" s="1092">
        <v>126.757</v>
      </c>
      <c r="G8" s="993" t="s">
        <v>459</v>
      </c>
      <c r="H8" s="1093">
        <v>100</v>
      </c>
      <c r="I8" s="930"/>
      <c r="J8" s="862">
        <v>46829</v>
      </c>
      <c r="K8" s="991">
        <v>199.5873</v>
      </c>
      <c r="L8" s="960">
        <v>128</v>
      </c>
      <c r="M8" s="992" t="s">
        <v>459</v>
      </c>
      <c r="N8" s="994">
        <v>100</v>
      </c>
      <c r="O8" s="974">
        <f>(E8/K8)*100-100</f>
        <v>1.758077793526951</v>
      </c>
      <c r="P8" s="834">
        <f>E8-K8</f>
        <v>3.5089000000000112</v>
      </c>
      <c r="Q8" s="834">
        <v>-0.9</v>
      </c>
      <c r="R8" s="834">
        <f>F8-L8</f>
        <v>-1.242999999999995</v>
      </c>
      <c r="S8" s="945">
        <f>D8/J8*100-100</f>
        <v>1.9880843067330005</v>
      </c>
      <c r="T8" s="108"/>
      <c r="U8" s="108"/>
      <c r="V8" s="108"/>
      <c r="W8" s="108"/>
      <c r="X8" s="108"/>
      <c r="Y8" s="108"/>
      <c r="Z8" s="108"/>
      <c r="AA8" s="108"/>
      <c r="AB8" s="108"/>
      <c r="AC8" s="108"/>
      <c r="AD8" s="108"/>
      <c r="AE8" s="108"/>
      <c r="AF8" s="108"/>
      <c r="AG8" s="108"/>
      <c r="AH8" s="108"/>
      <c r="AI8" s="108"/>
      <c r="AJ8" s="108"/>
      <c r="AK8" s="108"/>
      <c r="AL8" s="108"/>
      <c r="AM8" s="108"/>
    </row>
    <row r="9" spans="1:39" s="107" customFormat="1" ht="27" customHeight="1">
      <c r="A9" s="1094" t="s">
        <v>460</v>
      </c>
      <c r="B9" s="951" t="s">
        <v>461</v>
      </c>
      <c r="C9" s="988">
        <v>1</v>
      </c>
      <c r="D9" s="885">
        <v>9372</v>
      </c>
      <c r="E9" s="600">
        <v>39.85381</v>
      </c>
      <c r="F9" s="601">
        <v>24.35177</v>
      </c>
      <c r="G9" s="602" t="s">
        <v>459</v>
      </c>
      <c r="H9" s="603">
        <v>19.62312</v>
      </c>
      <c r="I9" s="924">
        <v>1</v>
      </c>
      <c r="J9" s="856">
        <v>9232</v>
      </c>
      <c r="K9" s="857">
        <v>39.3472</v>
      </c>
      <c r="L9" s="858">
        <v>24.68854</v>
      </c>
      <c r="M9" s="859" t="s">
        <v>459</v>
      </c>
      <c r="N9" s="972">
        <v>19.71428</v>
      </c>
      <c r="O9" s="973">
        <f aca="true" t="shared" si="0" ref="O9:O24">(E9/K9)*100-100</f>
        <v>1.287537613858177</v>
      </c>
      <c r="P9" s="945">
        <f aca="true" t="shared" si="1" ref="P9:P24">E9-K9</f>
        <v>0.506610000000002</v>
      </c>
      <c r="Q9" s="945">
        <f aca="true" t="shared" si="2" ref="Q9:Q24">(F9/L9)*100-100</f>
        <v>-1.3640741817863642</v>
      </c>
      <c r="R9" s="945">
        <f aca="true" t="shared" si="3" ref="R9:R24">F9-L9</f>
        <v>-0.33677000000000135</v>
      </c>
      <c r="S9" s="945">
        <f aca="true" t="shared" si="4" ref="S9:S18">D9/J9*100-100</f>
        <v>1.5164644714038076</v>
      </c>
      <c r="T9" s="108"/>
      <c r="U9" s="108"/>
      <c r="V9" s="108"/>
      <c r="W9" s="108"/>
      <c r="X9" s="108"/>
      <c r="Y9" s="108"/>
      <c r="Z9" s="108"/>
      <c r="AA9" s="108"/>
      <c r="AB9" s="108"/>
      <c r="AC9" s="108"/>
      <c r="AD9" s="108"/>
      <c r="AE9" s="108"/>
      <c r="AF9" s="108"/>
      <c r="AG9" s="108"/>
      <c r="AH9" s="108"/>
      <c r="AI9" s="108"/>
      <c r="AJ9" s="108"/>
      <c r="AK9" s="108"/>
      <c r="AL9" s="108"/>
      <c r="AM9" s="108"/>
    </row>
    <row r="10" spans="1:39" s="107" customFormat="1" ht="27" customHeight="1">
      <c r="A10" s="1094" t="s">
        <v>462</v>
      </c>
      <c r="B10" s="951" t="s">
        <v>463</v>
      </c>
      <c r="C10" s="988">
        <v>2</v>
      </c>
      <c r="D10" s="885">
        <v>8353</v>
      </c>
      <c r="E10" s="600">
        <v>35.52058</v>
      </c>
      <c r="F10" s="601">
        <v>22.22337</v>
      </c>
      <c r="G10" s="602" t="s">
        <v>459</v>
      </c>
      <c r="H10" s="603">
        <v>17.48953</v>
      </c>
      <c r="I10" s="924">
        <v>2</v>
      </c>
      <c r="J10" s="856">
        <v>8258</v>
      </c>
      <c r="K10" s="857">
        <v>35.19597</v>
      </c>
      <c r="L10" s="858">
        <v>22.78204</v>
      </c>
      <c r="M10" s="859" t="s">
        <v>459</v>
      </c>
      <c r="N10" s="972">
        <v>17.63437</v>
      </c>
      <c r="O10" s="973">
        <f t="shared" si="0"/>
        <v>0.9222930920784336</v>
      </c>
      <c r="P10" s="945">
        <f t="shared" si="1"/>
        <v>0.32460999999999984</v>
      </c>
      <c r="Q10" s="945">
        <f t="shared" si="2"/>
        <v>-2.452238693286475</v>
      </c>
      <c r="R10" s="945">
        <f t="shared" si="3"/>
        <v>-0.5586699999999993</v>
      </c>
      <c r="S10" s="945">
        <f t="shared" si="4"/>
        <v>1.1503996124969689</v>
      </c>
      <c r="T10" s="108"/>
      <c r="U10" s="108"/>
      <c r="V10" s="108"/>
      <c r="W10" s="108"/>
      <c r="X10" s="108"/>
      <c r="Y10" s="108"/>
      <c r="Z10" s="108"/>
      <c r="AA10" s="108"/>
      <c r="AB10" s="108"/>
      <c r="AC10" s="108"/>
      <c r="AD10" s="108"/>
      <c r="AE10" s="108"/>
      <c r="AF10" s="108"/>
      <c r="AG10" s="108"/>
      <c r="AH10" s="108"/>
      <c r="AI10" s="108"/>
      <c r="AJ10" s="108"/>
      <c r="AK10" s="108"/>
      <c r="AL10" s="108"/>
      <c r="AM10" s="108"/>
    </row>
    <row r="11" spans="1:39" s="107" customFormat="1" ht="27" customHeight="1">
      <c r="A11" s="1095" t="s">
        <v>464</v>
      </c>
      <c r="B11" s="951" t="s">
        <v>465</v>
      </c>
      <c r="C11" s="988">
        <v>3</v>
      </c>
      <c r="D11" s="885">
        <v>5722</v>
      </c>
      <c r="E11" s="600">
        <v>24.33243</v>
      </c>
      <c r="F11" s="601">
        <v>14.641</v>
      </c>
      <c r="G11" s="602" t="s">
        <v>459</v>
      </c>
      <c r="H11" s="603">
        <v>11.98074</v>
      </c>
      <c r="I11" s="924">
        <v>3</v>
      </c>
      <c r="J11" s="856">
        <v>5687</v>
      </c>
      <c r="K11" s="857">
        <v>24.23825</v>
      </c>
      <c r="L11" s="858">
        <v>14.9</v>
      </c>
      <c r="M11" s="859" t="s">
        <v>459</v>
      </c>
      <c r="N11" s="972">
        <v>12.14418</v>
      </c>
      <c r="O11" s="973">
        <f t="shared" si="0"/>
        <v>0.3885594050725416</v>
      </c>
      <c r="P11" s="945">
        <f t="shared" si="1"/>
        <v>0.09417999999999793</v>
      </c>
      <c r="Q11" s="945">
        <f t="shared" si="2"/>
        <v>-1.7382550335570386</v>
      </c>
      <c r="R11" s="945">
        <f t="shared" si="3"/>
        <v>-0.25900000000000034</v>
      </c>
      <c r="S11" s="945">
        <f t="shared" si="4"/>
        <v>0.6154387198874787</v>
      </c>
      <c r="T11" s="108"/>
      <c r="U11" s="108"/>
      <c r="V11" s="108"/>
      <c r="W11" s="108"/>
      <c r="X11" s="108"/>
      <c r="Y11" s="108"/>
      <c r="Z11" s="108"/>
      <c r="AA11" s="108"/>
      <c r="AB11" s="108"/>
      <c r="AC11" s="108"/>
      <c r="AD11" s="108"/>
      <c r="AE11" s="108"/>
      <c r="AF11" s="108"/>
      <c r="AG11" s="108"/>
      <c r="AH11" s="108"/>
      <c r="AI11" s="108"/>
      <c r="AJ11" s="108"/>
      <c r="AK11" s="108"/>
      <c r="AL11" s="108"/>
      <c r="AM11" s="108"/>
    </row>
    <row r="12" spans="1:39" s="107" customFormat="1" ht="27" customHeight="1">
      <c r="A12" s="1095" t="s">
        <v>466</v>
      </c>
      <c r="B12" s="951" t="s">
        <v>467</v>
      </c>
      <c r="C12" s="988">
        <v>4</v>
      </c>
      <c r="D12" s="885">
        <v>2176</v>
      </c>
      <c r="E12" s="600">
        <v>18.44023</v>
      </c>
      <c r="F12" s="601">
        <v>11.80897</v>
      </c>
      <c r="G12" s="602" t="s">
        <v>468</v>
      </c>
      <c r="H12" s="603">
        <v>4.556114</v>
      </c>
      <c r="I12" s="924">
        <v>4</v>
      </c>
      <c r="J12" s="856">
        <v>2141</v>
      </c>
      <c r="K12" s="857">
        <v>18.20903</v>
      </c>
      <c r="L12" s="858">
        <v>12.00953</v>
      </c>
      <c r="M12" s="602" t="s">
        <v>468</v>
      </c>
      <c r="N12" s="972">
        <v>4.571953</v>
      </c>
      <c r="O12" s="973">
        <f t="shared" si="0"/>
        <v>1.269699703938116</v>
      </c>
      <c r="P12" s="945">
        <f t="shared" si="1"/>
        <v>0.23120000000000118</v>
      </c>
      <c r="Q12" s="945">
        <f t="shared" si="2"/>
        <v>-1.6700070693857327</v>
      </c>
      <c r="R12" s="945">
        <f t="shared" si="3"/>
        <v>-0.2005599999999994</v>
      </c>
      <c r="S12" s="945">
        <f t="shared" si="4"/>
        <v>1.6347501167678615</v>
      </c>
      <c r="T12" s="108"/>
      <c r="U12" s="108"/>
      <c r="V12" s="108"/>
      <c r="W12" s="108"/>
      <c r="X12" s="108"/>
      <c r="Y12" s="108"/>
      <c r="Z12" s="108"/>
      <c r="AA12" s="108"/>
      <c r="AB12" s="108"/>
      <c r="AC12" s="108"/>
      <c r="AD12" s="108"/>
      <c r="AE12" s="108"/>
      <c r="AF12" s="108"/>
      <c r="AG12" s="108"/>
      <c r="AH12" s="108"/>
      <c r="AI12" s="108"/>
      <c r="AJ12" s="108"/>
      <c r="AK12" s="108"/>
      <c r="AL12" s="108"/>
      <c r="AM12" s="108"/>
    </row>
    <row r="13" spans="1:39" s="107" customFormat="1" ht="27" customHeight="1">
      <c r="A13" s="1095" t="s">
        <v>469</v>
      </c>
      <c r="B13" s="951" t="s">
        <v>470</v>
      </c>
      <c r="C13" s="988">
        <v>5</v>
      </c>
      <c r="D13" s="885">
        <v>2936</v>
      </c>
      <c r="E13" s="600">
        <v>12.48515</v>
      </c>
      <c r="F13" s="601">
        <v>8.286291</v>
      </c>
      <c r="G13" s="602" t="s">
        <v>459</v>
      </c>
      <c r="H13" s="603">
        <v>6.147404</v>
      </c>
      <c r="I13" s="924">
        <v>5</v>
      </c>
      <c r="J13" s="856">
        <v>2667</v>
      </c>
      <c r="K13" s="857">
        <v>11.36687</v>
      </c>
      <c r="L13" s="858">
        <v>7.761405</v>
      </c>
      <c r="M13" s="602" t="s">
        <v>459</v>
      </c>
      <c r="N13" s="972">
        <v>5.695189</v>
      </c>
      <c r="O13" s="973">
        <f t="shared" si="0"/>
        <v>9.838064480371472</v>
      </c>
      <c r="P13" s="945">
        <f t="shared" si="1"/>
        <v>1.1182800000000004</v>
      </c>
      <c r="Q13" s="945">
        <f t="shared" si="2"/>
        <v>6.762770400462287</v>
      </c>
      <c r="R13" s="945">
        <f t="shared" si="3"/>
        <v>0.5248860000000004</v>
      </c>
      <c r="S13" s="945">
        <f t="shared" si="4"/>
        <v>10.086239220097482</v>
      </c>
      <c r="T13" s="108"/>
      <c r="U13" s="108"/>
      <c r="V13" s="108"/>
      <c r="W13" s="108"/>
      <c r="X13" s="108"/>
      <c r="Y13" s="108"/>
      <c r="Z13" s="108"/>
      <c r="AA13" s="108"/>
      <c r="AB13" s="108"/>
      <c r="AC13" s="108"/>
      <c r="AD13" s="108"/>
      <c r="AE13" s="108"/>
      <c r="AF13" s="108"/>
      <c r="AG13" s="108"/>
      <c r="AH13" s="108"/>
      <c r="AI13" s="108"/>
      <c r="AJ13" s="108"/>
      <c r="AK13" s="108"/>
      <c r="AL13" s="108"/>
      <c r="AM13" s="108"/>
    </row>
    <row r="14" spans="1:39" s="107" customFormat="1" ht="27" customHeight="1">
      <c r="A14" s="1095" t="s">
        <v>471</v>
      </c>
      <c r="B14" s="951" t="s">
        <v>472</v>
      </c>
      <c r="C14" s="988">
        <v>6</v>
      </c>
      <c r="D14" s="885">
        <v>1347</v>
      </c>
      <c r="E14" s="600">
        <v>11.49743</v>
      </c>
      <c r="F14" s="601">
        <v>6.793138</v>
      </c>
      <c r="G14" s="602" t="s">
        <v>473</v>
      </c>
      <c r="H14" s="603">
        <v>2.820352</v>
      </c>
      <c r="I14" s="924">
        <v>6</v>
      </c>
      <c r="J14" s="856">
        <v>1231</v>
      </c>
      <c r="K14" s="857">
        <v>10.51686</v>
      </c>
      <c r="L14" s="858">
        <v>6.393905</v>
      </c>
      <c r="M14" s="602" t="s">
        <v>473</v>
      </c>
      <c r="N14" s="972">
        <v>2.628713</v>
      </c>
      <c r="O14" s="973">
        <f t="shared" si="0"/>
        <v>9.323790561061003</v>
      </c>
      <c r="P14" s="945">
        <f t="shared" si="1"/>
        <v>0.9805700000000002</v>
      </c>
      <c r="Q14" s="945">
        <f t="shared" si="2"/>
        <v>6.243962023208027</v>
      </c>
      <c r="R14" s="945">
        <f t="shared" si="3"/>
        <v>0.3992329999999997</v>
      </c>
      <c r="S14" s="945">
        <f t="shared" si="4"/>
        <v>9.423233143785552</v>
      </c>
      <c r="T14" s="108"/>
      <c r="U14" s="108"/>
      <c r="V14" s="108"/>
      <c r="W14" s="108"/>
      <c r="X14" s="108"/>
      <c r="Y14" s="108"/>
      <c r="Z14" s="108"/>
      <c r="AA14" s="108"/>
      <c r="AB14" s="108"/>
      <c r="AC14" s="108"/>
      <c r="AD14" s="108"/>
      <c r="AE14" s="108"/>
      <c r="AF14" s="108"/>
      <c r="AG14" s="108"/>
      <c r="AH14" s="108"/>
      <c r="AI14" s="108"/>
      <c r="AJ14" s="108"/>
      <c r="AK14" s="108"/>
      <c r="AL14" s="108"/>
      <c r="AM14" s="108"/>
    </row>
    <row r="15" spans="1:39" s="107" customFormat="1" ht="27" customHeight="1">
      <c r="A15" s="1095" t="s">
        <v>474</v>
      </c>
      <c r="B15" s="951" t="s">
        <v>475</v>
      </c>
      <c r="C15" s="988">
        <v>7</v>
      </c>
      <c r="D15" s="885">
        <v>2315</v>
      </c>
      <c r="E15" s="600">
        <v>9.844384</v>
      </c>
      <c r="F15" s="601">
        <v>5.837363</v>
      </c>
      <c r="G15" s="602" t="s">
        <v>459</v>
      </c>
      <c r="H15" s="603">
        <v>4.847152</v>
      </c>
      <c r="I15" s="924">
        <v>7</v>
      </c>
      <c r="J15" s="856">
        <v>2326</v>
      </c>
      <c r="K15" s="857">
        <v>9.913517</v>
      </c>
      <c r="L15" s="858">
        <v>6.052999</v>
      </c>
      <c r="M15" s="602" t="s">
        <v>459</v>
      </c>
      <c r="N15" s="972">
        <v>4.967008</v>
      </c>
      <c r="O15" s="973">
        <f t="shared" si="0"/>
        <v>-0.6973609870240836</v>
      </c>
      <c r="P15" s="945">
        <f t="shared" si="1"/>
        <v>-0.06913300000000078</v>
      </c>
      <c r="Q15" s="945">
        <f t="shared" si="2"/>
        <v>-3.562465481986692</v>
      </c>
      <c r="R15" s="945">
        <f t="shared" si="3"/>
        <v>-0.21563599999999994</v>
      </c>
      <c r="S15" s="945">
        <f t="shared" si="4"/>
        <v>-0.472914875322445</v>
      </c>
      <c r="T15" s="108"/>
      <c r="U15" s="108"/>
      <c r="V15" s="108"/>
      <c r="W15" s="108"/>
      <c r="X15" s="108"/>
      <c r="Y15" s="108"/>
      <c r="Z15" s="108"/>
      <c r="AA15" s="108"/>
      <c r="AB15" s="108"/>
      <c r="AC15" s="108"/>
      <c r="AD15" s="108"/>
      <c r="AE15" s="108"/>
      <c r="AF15" s="108"/>
      <c r="AG15" s="108"/>
      <c r="AH15" s="108"/>
      <c r="AI15" s="108"/>
      <c r="AJ15" s="108"/>
      <c r="AK15" s="108"/>
      <c r="AL15" s="108"/>
      <c r="AM15" s="108"/>
    </row>
    <row r="16" spans="1:39" s="107" customFormat="1" ht="27" customHeight="1">
      <c r="A16" s="1095" t="s">
        <v>476</v>
      </c>
      <c r="B16" s="951" t="s">
        <v>477</v>
      </c>
      <c r="C16" s="988">
        <v>8</v>
      </c>
      <c r="D16" s="885">
        <v>1996</v>
      </c>
      <c r="E16" s="600">
        <v>8.487858</v>
      </c>
      <c r="F16" s="601">
        <v>5.263176</v>
      </c>
      <c r="G16" s="602" t="s">
        <v>459</v>
      </c>
      <c r="H16" s="603">
        <v>4.179229</v>
      </c>
      <c r="I16" s="924">
        <v>8</v>
      </c>
      <c r="J16" s="856">
        <v>1948</v>
      </c>
      <c r="K16" s="857">
        <v>8.302464</v>
      </c>
      <c r="L16" s="858">
        <v>5.304257</v>
      </c>
      <c r="M16" s="602" t="s">
        <v>459</v>
      </c>
      <c r="N16" s="972">
        <v>4.159815</v>
      </c>
      <c r="O16" s="973">
        <f t="shared" si="0"/>
        <v>2.2329997456176756</v>
      </c>
      <c r="P16" s="945">
        <f t="shared" si="1"/>
        <v>0.18539399999999873</v>
      </c>
      <c r="Q16" s="945">
        <f t="shared" si="2"/>
        <v>-0.774491130426</v>
      </c>
      <c r="R16" s="945">
        <f t="shared" si="3"/>
        <v>-0.041081000000000145</v>
      </c>
      <c r="S16" s="945">
        <f t="shared" si="4"/>
        <v>2.464065708418886</v>
      </c>
      <c r="T16" s="108"/>
      <c r="U16" s="108"/>
      <c r="V16" s="108"/>
      <c r="W16" s="108"/>
      <c r="X16" s="108"/>
      <c r="Y16" s="108"/>
      <c r="Z16" s="108"/>
      <c r="AA16" s="108"/>
      <c r="AB16" s="108"/>
      <c r="AC16" s="108"/>
      <c r="AD16" s="108"/>
      <c r="AE16" s="108"/>
      <c r="AF16" s="108"/>
      <c r="AG16" s="108"/>
      <c r="AH16" s="108"/>
      <c r="AI16" s="108"/>
      <c r="AJ16" s="108"/>
      <c r="AK16" s="108"/>
      <c r="AL16" s="108"/>
      <c r="AM16" s="108"/>
    </row>
    <row r="17" spans="1:39" s="107" customFormat="1" ht="27" customHeight="1">
      <c r="A17" s="1095" t="s">
        <v>478</v>
      </c>
      <c r="B17" s="951" t="s">
        <v>479</v>
      </c>
      <c r="C17" s="988">
        <v>9</v>
      </c>
      <c r="D17" s="885">
        <v>1731</v>
      </c>
      <c r="E17" s="600">
        <v>7.360963</v>
      </c>
      <c r="F17" s="601">
        <v>4.79868</v>
      </c>
      <c r="G17" s="602" t="s">
        <v>459</v>
      </c>
      <c r="H17" s="603">
        <v>3.624372</v>
      </c>
      <c r="I17" s="924">
        <v>9</v>
      </c>
      <c r="J17" s="856">
        <v>1807</v>
      </c>
      <c r="K17" s="857">
        <v>7.701516</v>
      </c>
      <c r="L17" s="858">
        <v>5.130326</v>
      </c>
      <c r="M17" s="602" t="s">
        <v>459</v>
      </c>
      <c r="N17" s="972">
        <v>3.85872</v>
      </c>
      <c r="O17" s="973">
        <f t="shared" si="0"/>
        <v>-4.421895637170664</v>
      </c>
      <c r="P17" s="945">
        <f t="shared" si="1"/>
        <v>-0.3405529999999999</v>
      </c>
      <c r="Q17" s="945">
        <f t="shared" si="2"/>
        <v>-6.464423508369649</v>
      </c>
      <c r="R17" s="945">
        <f t="shared" si="3"/>
        <v>-0.3316460000000001</v>
      </c>
      <c r="S17" s="945">
        <f t="shared" si="4"/>
        <v>-4.205866076369674</v>
      </c>
      <c r="T17" s="108"/>
      <c r="U17" s="108"/>
      <c r="V17" s="108"/>
      <c r="W17" s="108"/>
      <c r="X17" s="108"/>
      <c r="Y17" s="108"/>
      <c r="Z17" s="108"/>
      <c r="AA17" s="108"/>
      <c r="AB17" s="108"/>
      <c r="AC17" s="108"/>
      <c r="AD17" s="108"/>
      <c r="AE17" s="108"/>
      <c r="AF17" s="108"/>
      <c r="AG17" s="108"/>
      <c r="AH17" s="108"/>
      <c r="AI17" s="108"/>
      <c r="AJ17" s="108"/>
      <c r="AK17" s="108"/>
      <c r="AL17" s="108"/>
      <c r="AM17" s="108"/>
    </row>
    <row r="18" spans="1:39" s="107" customFormat="1" ht="27" customHeight="1">
      <c r="A18" s="1095" t="s">
        <v>480</v>
      </c>
      <c r="B18" s="951" t="s">
        <v>481</v>
      </c>
      <c r="C18" s="988">
        <v>10</v>
      </c>
      <c r="D18" s="885">
        <v>656</v>
      </c>
      <c r="E18" s="600">
        <v>5.559187</v>
      </c>
      <c r="F18" s="601">
        <v>3.560578</v>
      </c>
      <c r="G18" s="602" t="s">
        <v>468</v>
      </c>
      <c r="H18" s="603">
        <v>1.373534</v>
      </c>
      <c r="I18" s="924">
        <v>12</v>
      </c>
      <c r="J18" s="856">
        <v>529</v>
      </c>
      <c r="K18" s="857">
        <v>4.499101</v>
      </c>
      <c r="L18" s="858">
        <v>2.956638</v>
      </c>
      <c r="M18" s="602" t="s">
        <v>468</v>
      </c>
      <c r="N18" s="972">
        <v>1.129642</v>
      </c>
      <c r="O18" s="973">
        <f>(E18/K18)*100-100</f>
        <v>23.56217386540112</v>
      </c>
      <c r="P18" s="945">
        <f t="shared" si="1"/>
        <v>1.060086</v>
      </c>
      <c r="Q18" s="945">
        <f>(F18/L18)*100-100</f>
        <v>20.42657910775685</v>
      </c>
      <c r="R18" s="945">
        <f t="shared" si="3"/>
        <v>0.6039400000000001</v>
      </c>
      <c r="S18" s="945">
        <f t="shared" si="4"/>
        <v>24.007561436672972</v>
      </c>
      <c r="U18" s="108"/>
      <c r="V18" s="108"/>
      <c r="W18" s="108"/>
      <c r="X18" s="108"/>
      <c r="Y18" s="108"/>
      <c r="Z18" s="108"/>
      <c r="AA18" s="108"/>
      <c r="AB18" s="108"/>
      <c r="AC18" s="108"/>
      <c r="AD18" s="108"/>
      <c r="AE18" s="108"/>
      <c r="AF18" s="108"/>
      <c r="AG18" s="108"/>
      <c r="AH18" s="108"/>
      <c r="AI18" s="108"/>
      <c r="AJ18" s="108"/>
      <c r="AK18" s="108"/>
      <c r="AL18" s="108"/>
      <c r="AM18" s="108"/>
    </row>
    <row r="19" spans="1:39" s="159" customFormat="1" ht="9.75" customHeight="1">
      <c r="A19" s="1096"/>
      <c r="B19" s="952"/>
      <c r="C19" s="990"/>
      <c r="D19" s="987"/>
      <c r="E19" s="609"/>
      <c r="F19" s="610"/>
      <c r="G19" s="611"/>
      <c r="H19" s="612"/>
      <c r="I19" s="924"/>
      <c r="J19" s="856"/>
      <c r="K19" s="857"/>
      <c r="L19" s="858"/>
      <c r="M19" s="602"/>
      <c r="N19" s="972"/>
      <c r="O19" s="973"/>
      <c r="P19" s="945"/>
      <c r="Q19" s="945"/>
      <c r="R19" s="945"/>
      <c r="S19" s="945"/>
      <c r="T19" s="108"/>
      <c r="U19" s="108"/>
      <c r="V19" s="108"/>
      <c r="W19" s="108"/>
      <c r="X19" s="108"/>
      <c r="Y19" s="108"/>
      <c r="Z19" s="108"/>
      <c r="AA19" s="108"/>
      <c r="AB19" s="108"/>
      <c r="AC19" s="108"/>
      <c r="AD19" s="108"/>
      <c r="AE19" s="108"/>
      <c r="AF19" s="108"/>
      <c r="AG19" s="108"/>
      <c r="AH19" s="108"/>
      <c r="AI19" s="108"/>
      <c r="AJ19" s="108"/>
      <c r="AK19" s="108"/>
      <c r="AL19" s="108"/>
      <c r="AM19" s="108"/>
    </row>
    <row r="20" spans="1:39" s="107" customFormat="1" ht="27" customHeight="1">
      <c r="A20" s="1095" t="s">
        <v>482</v>
      </c>
      <c r="B20" s="953" t="s">
        <v>483</v>
      </c>
      <c r="C20" s="988">
        <v>11</v>
      </c>
      <c r="D20" s="885">
        <v>634</v>
      </c>
      <c r="E20" s="600">
        <v>5.372751</v>
      </c>
      <c r="F20" s="601">
        <v>3.300396</v>
      </c>
      <c r="G20" s="602" t="s">
        <v>468</v>
      </c>
      <c r="H20" s="603">
        <v>1.327471</v>
      </c>
      <c r="I20" s="930">
        <v>10</v>
      </c>
      <c r="J20" s="862">
        <v>661</v>
      </c>
      <c r="K20" s="991">
        <v>5.62175</v>
      </c>
      <c r="L20" s="960">
        <v>3.488729</v>
      </c>
      <c r="M20" s="993" t="s">
        <v>468</v>
      </c>
      <c r="N20" s="994">
        <v>1.411518</v>
      </c>
      <c r="O20" s="974">
        <f t="shared" si="0"/>
        <v>-4.429207986836843</v>
      </c>
      <c r="P20" s="834">
        <f t="shared" si="1"/>
        <v>-0.24899899999999953</v>
      </c>
      <c r="Q20" s="834">
        <f t="shared" si="2"/>
        <v>-5.398327012502264</v>
      </c>
      <c r="R20" s="834">
        <f t="shared" si="3"/>
        <v>-0.18833300000000008</v>
      </c>
      <c r="S20" s="834">
        <f>D20/J20*100-100</f>
        <v>-4.084720121028738</v>
      </c>
      <c r="U20" s="108"/>
      <c r="V20" s="108"/>
      <c r="W20" s="108"/>
      <c r="X20" s="108"/>
      <c r="Y20" s="108"/>
      <c r="Z20" s="108"/>
      <c r="AA20" s="108"/>
      <c r="AB20" s="108"/>
      <c r="AC20" s="108"/>
      <c r="AD20" s="108"/>
      <c r="AE20" s="108"/>
      <c r="AF20" s="108"/>
      <c r="AG20" s="108"/>
      <c r="AH20" s="108"/>
      <c r="AI20" s="108"/>
      <c r="AJ20" s="108"/>
      <c r="AK20" s="108"/>
      <c r="AL20" s="108"/>
      <c r="AM20" s="108"/>
    </row>
    <row r="21" spans="1:39" s="107" customFormat="1" ht="27" customHeight="1">
      <c r="A21" s="1095" t="s">
        <v>484</v>
      </c>
      <c r="B21" s="951" t="s">
        <v>485</v>
      </c>
      <c r="C21" s="988">
        <v>12</v>
      </c>
      <c r="D21" s="885">
        <v>1171</v>
      </c>
      <c r="E21" s="600">
        <v>4.9796</v>
      </c>
      <c r="F21" s="601">
        <v>3.081168</v>
      </c>
      <c r="G21" s="602" t="s">
        <v>459</v>
      </c>
      <c r="H21" s="603">
        <v>2.451843</v>
      </c>
      <c r="I21" s="924">
        <v>11</v>
      </c>
      <c r="J21" s="856">
        <v>1189</v>
      </c>
      <c r="K21" s="857">
        <v>5.067572</v>
      </c>
      <c r="L21" s="858">
        <v>3.236834</v>
      </c>
      <c r="M21" s="602" t="s">
        <v>459</v>
      </c>
      <c r="N21" s="972">
        <v>2.539025</v>
      </c>
      <c r="O21" s="973">
        <f t="shared" si="0"/>
        <v>-1.7359792815967978</v>
      </c>
      <c r="P21" s="945">
        <f t="shared" si="1"/>
        <v>-0.0879720000000006</v>
      </c>
      <c r="Q21" s="945">
        <f t="shared" si="2"/>
        <v>-4.809205538498432</v>
      </c>
      <c r="R21" s="945">
        <f t="shared" si="3"/>
        <v>-0.15566600000000008</v>
      </c>
      <c r="S21" s="945">
        <f>D21/J21*100-100</f>
        <v>-1.5138772077375933</v>
      </c>
      <c r="U21" s="108"/>
      <c r="V21" s="108"/>
      <c r="W21" s="108"/>
      <c r="X21" s="108"/>
      <c r="Y21" s="108"/>
      <c r="Z21" s="108"/>
      <c r="AA21" s="108"/>
      <c r="AB21" s="108"/>
      <c r="AC21" s="108"/>
      <c r="AD21" s="108"/>
      <c r="AE21" s="108"/>
      <c r="AF21" s="108"/>
      <c r="AG21" s="108"/>
      <c r="AH21" s="108"/>
      <c r="AI21" s="108"/>
      <c r="AJ21" s="108"/>
      <c r="AK21" s="108"/>
      <c r="AL21" s="108"/>
      <c r="AM21" s="108"/>
    </row>
    <row r="22" spans="1:39" s="107" customFormat="1" ht="27" customHeight="1">
      <c r="A22" s="1095" t="s">
        <v>486</v>
      </c>
      <c r="B22" s="951" t="s">
        <v>487</v>
      </c>
      <c r="C22" s="988">
        <v>13</v>
      </c>
      <c r="D22" s="885">
        <v>1094</v>
      </c>
      <c r="E22" s="600">
        <v>4.652163</v>
      </c>
      <c r="F22" s="601">
        <v>3.187165</v>
      </c>
      <c r="G22" s="602" t="s">
        <v>459</v>
      </c>
      <c r="H22" s="603">
        <v>2.29062</v>
      </c>
      <c r="I22" s="924">
        <v>13</v>
      </c>
      <c r="J22" s="856">
        <v>1049</v>
      </c>
      <c r="K22" s="857">
        <v>4.470885</v>
      </c>
      <c r="L22" s="858">
        <v>3.137861</v>
      </c>
      <c r="M22" s="602" t="s">
        <v>459</v>
      </c>
      <c r="N22" s="972">
        <v>2.240065</v>
      </c>
      <c r="O22" s="973">
        <f t="shared" si="0"/>
        <v>4.054633478606576</v>
      </c>
      <c r="P22" s="945">
        <f t="shared" si="1"/>
        <v>0.18127799999999983</v>
      </c>
      <c r="Q22" s="945">
        <f t="shared" si="2"/>
        <v>1.5712614421097726</v>
      </c>
      <c r="R22" s="945">
        <f t="shared" si="3"/>
        <v>0.04930399999999979</v>
      </c>
      <c r="S22" s="945">
        <f>D22/J22*100-100</f>
        <v>4.289799809342227</v>
      </c>
      <c r="T22" s="108"/>
      <c r="U22" s="108"/>
      <c r="V22" s="108"/>
      <c r="W22" s="108"/>
      <c r="X22" s="108"/>
      <c r="Y22" s="108"/>
      <c r="Z22" s="108"/>
      <c r="AA22" s="108"/>
      <c r="AB22" s="108"/>
      <c r="AC22" s="108"/>
      <c r="AD22" s="108"/>
      <c r="AE22" s="108"/>
      <c r="AF22" s="108"/>
      <c r="AG22" s="108"/>
      <c r="AH22" s="108"/>
      <c r="AI22" s="108"/>
      <c r="AJ22" s="108"/>
      <c r="AK22" s="108"/>
      <c r="AL22" s="108"/>
      <c r="AM22" s="108"/>
    </row>
    <row r="23" spans="1:39" s="107" customFormat="1" ht="27" customHeight="1">
      <c r="A23" s="1095" t="s">
        <v>488</v>
      </c>
      <c r="B23" s="951" t="s">
        <v>489</v>
      </c>
      <c r="C23" s="988">
        <v>14</v>
      </c>
      <c r="D23" s="885">
        <v>894</v>
      </c>
      <c r="E23" s="600">
        <v>3.801676</v>
      </c>
      <c r="F23" s="601">
        <v>2.177635</v>
      </c>
      <c r="G23" s="602" t="s">
        <v>459</v>
      </c>
      <c r="H23" s="603">
        <v>1.871859</v>
      </c>
      <c r="I23" s="924">
        <v>14</v>
      </c>
      <c r="J23" s="856">
        <v>902</v>
      </c>
      <c r="K23" s="857">
        <v>3.844365</v>
      </c>
      <c r="L23" s="858">
        <v>2.217419</v>
      </c>
      <c r="M23" s="602" t="s">
        <v>459</v>
      </c>
      <c r="N23" s="972">
        <v>1.926157</v>
      </c>
      <c r="O23" s="973">
        <f t="shared" si="0"/>
        <v>-1.1104304612074998</v>
      </c>
      <c r="P23" s="945">
        <f t="shared" si="1"/>
        <v>-0.042688999999999755</v>
      </c>
      <c r="Q23" s="945">
        <f t="shared" si="2"/>
        <v>-1.7941579827718641</v>
      </c>
      <c r="R23" s="945">
        <f t="shared" si="3"/>
        <v>-0.03978400000000004</v>
      </c>
      <c r="S23" s="945">
        <f>D23/J23*100-100</f>
        <v>-0.8869179600886952</v>
      </c>
      <c r="T23" s="108"/>
      <c r="U23" s="108"/>
      <c r="V23" s="108"/>
      <c r="W23" s="108"/>
      <c r="X23" s="108"/>
      <c r="Y23" s="108"/>
      <c r="Z23" s="108"/>
      <c r="AA23" s="108"/>
      <c r="AB23" s="108"/>
      <c r="AC23" s="108"/>
      <c r="AD23" s="108"/>
      <c r="AE23" s="108"/>
      <c r="AF23" s="108"/>
      <c r="AG23" s="108"/>
      <c r="AH23" s="108"/>
      <c r="AI23" s="108"/>
      <c r="AJ23" s="108"/>
      <c r="AK23" s="108"/>
      <c r="AL23" s="108"/>
      <c r="AM23" s="108"/>
    </row>
    <row r="24" spans="1:39" s="107" customFormat="1" ht="27" customHeight="1">
      <c r="A24" s="1097" t="s">
        <v>490</v>
      </c>
      <c r="B24" s="952" t="s">
        <v>491</v>
      </c>
      <c r="C24" s="990">
        <v>15</v>
      </c>
      <c r="D24" s="987">
        <v>678</v>
      </c>
      <c r="E24" s="609">
        <v>2.88315</v>
      </c>
      <c r="F24" s="610">
        <v>1.95626</v>
      </c>
      <c r="G24" s="611" t="s">
        <v>459</v>
      </c>
      <c r="H24" s="616">
        <v>1.419598</v>
      </c>
      <c r="I24" s="925">
        <v>15</v>
      </c>
      <c r="J24" s="863">
        <v>747</v>
      </c>
      <c r="K24" s="860">
        <v>3.183748</v>
      </c>
      <c r="L24" s="861">
        <v>2.220783</v>
      </c>
      <c r="M24" s="611" t="s">
        <v>459</v>
      </c>
      <c r="N24" s="864">
        <v>1.595165</v>
      </c>
      <c r="O24" s="947">
        <f t="shared" si="0"/>
        <v>-9.441639225215056</v>
      </c>
      <c r="P24" s="948">
        <f t="shared" si="1"/>
        <v>-0.3005979999999999</v>
      </c>
      <c r="Q24" s="948">
        <f t="shared" si="2"/>
        <v>-11.911249320622503</v>
      </c>
      <c r="R24" s="948">
        <f t="shared" si="3"/>
        <v>-0.26452299999999984</v>
      </c>
      <c r="S24" s="948">
        <f>D24/J24*100-100</f>
        <v>-9.236947791164667</v>
      </c>
      <c r="T24" s="108"/>
      <c r="U24" s="108"/>
      <c r="V24" s="108"/>
      <c r="W24" s="108"/>
      <c r="X24" s="108"/>
      <c r="Y24" s="108"/>
      <c r="Z24" s="108"/>
      <c r="AA24" s="108"/>
      <c r="AB24" s="108"/>
      <c r="AC24" s="108"/>
      <c r="AD24" s="108"/>
      <c r="AE24" s="108"/>
      <c r="AF24" s="108"/>
      <c r="AG24" s="108"/>
      <c r="AH24" s="108"/>
      <c r="AI24" s="108"/>
      <c r="AJ24" s="108"/>
      <c r="AK24" s="108"/>
      <c r="AL24" s="108"/>
      <c r="AM24" s="108"/>
    </row>
    <row r="25" spans="1:39" s="339" customFormat="1" ht="14.25" customHeight="1">
      <c r="A25" s="121" t="s">
        <v>1695</v>
      </c>
      <c r="B25" s="338"/>
      <c r="G25" s="161"/>
      <c r="M25" s="161"/>
      <c r="N25" s="340" t="s">
        <v>4</v>
      </c>
      <c r="P25" s="528"/>
      <c r="Q25" s="341"/>
      <c r="R25" s="942"/>
      <c r="S25" s="341"/>
      <c r="T25" s="341"/>
      <c r="U25" s="341"/>
      <c r="V25" s="341"/>
      <c r="W25" s="341"/>
      <c r="X25" s="341"/>
      <c r="Y25" s="341"/>
      <c r="Z25" s="341"/>
      <c r="AA25" s="341"/>
      <c r="AB25" s="341"/>
      <c r="AC25" s="341"/>
      <c r="AD25" s="341"/>
      <c r="AE25" s="341"/>
      <c r="AF25" s="341"/>
      <c r="AG25" s="341"/>
      <c r="AH25" s="341"/>
      <c r="AI25" s="341"/>
      <c r="AJ25" s="341"/>
      <c r="AK25" s="341"/>
      <c r="AL25" s="341"/>
      <c r="AM25" s="341"/>
    </row>
    <row r="26" spans="1:39" s="339" customFormat="1" ht="14.25" customHeight="1">
      <c r="A26" s="926" t="s">
        <v>526</v>
      </c>
      <c r="B26" s="338"/>
      <c r="G26" s="161"/>
      <c r="M26" s="161"/>
      <c r="N26" s="340" t="s">
        <v>4</v>
      </c>
      <c r="P26" s="528"/>
      <c r="Q26" s="341"/>
      <c r="R26" s="942"/>
      <c r="S26" s="341"/>
      <c r="T26" s="341"/>
      <c r="U26" s="341"/>
      <c r="V26" s="341"/>
      <c r="W26" s="341"/>
      <c r="X26" s="341"/>
      <c r="Y26" s="341"/>
      <c r="Z26" s="341"/>
      <c r="AA26" s="341"/>
      <c r="AB26" s="341"/>
      <c r="AC26" s="341"/>
      <c r="AD26" s="341"/>
      <c r="AE26" s="341"/>
      <c r="AF26" s="341"/>
      <c r="AG26" s="341"/>
      <c r="AH26" s="341"/>
      <c r="AI26" s="341"/>
      <c r="AJ26" s="341"/>
      <c r="AK26" s="341"/>
      <c r="AL26" s="341"/>
      <c r="AM26" s="341"/>
    </row>
    <row r="27" spans="1:39" s="339" customFormat="1" ht="14.25" customHeight="1">
      <c r="A27" s="25" t="s">
        <v>1700</v>
      </c>
      <c r="B27" s="123"/>
      <c r="G27" s="161"/>
      <c r="M27" s="161"/>
      <c r="N27" s="340" t="s">
        <v>4</v>
      </c>
      <c r="P27" s="528"/>
      <c r="Q27" s="341"/>
      <c r="R27" s="942"/>
      <c r="S27" s="341"/>
      <c r="T27" s="341"/>
      <c r="U27" s="341"/>
      <c r="V27" s="341"/>
      <c r="W27" s="341"/>
      <c r="X27" s="341"/>
      <c r="Y27" s="341"/>
      <c r="Z27" s="341"/>
      <c r="AA27" s="341"/>
      <c r="AB27" s="341"/>
      <c r="AC27" s="341"/>
      <c r="AD27" s="341"/>
      <c r="AE27" s="341"/>
      <c r="AF27" s="341"/>
      <c r="AG27" s="341"/>
      <c r="AH27" s="341"/>
      <c r="AI27" s="341"/>
      <c r="AJ27" s="341"/>
      <c r="AK27" s="341"/>
      <c r="AL27" s="341"/>
      <c r="AM27" s="341"/>
    </row>
    <row r="28" spans="1:39" s="339" customFormat="1" ht="15.75">
      <c r="A28" s="963" t="s">
        <v>412</v>
      </c>
      <c r="B28" s="123"/>
      <c r="G28" s="161"/>
      <c r="M28" s="161"/>
      <c r="N28" s="340" t="s">
        <v>4</v>
      </c>
      <c r="P28" s="528"/>
      <c r="Q28" s="341"/>
      <c r="R28" s="942"/>
      <c r="S28" s="341"/>
      <c r="T28" s="341"/>
      <c r="U28" s="341"/>
      <c r="V28" s="341"/>
      <c r="W28" s="341"/>
      <c r="X28" s="341"/>
      <c r="Y28" s="341"/>
      <c r="Z28" s="341"/>
      <c r="AA28" s="341"/>
      <c r="AB28" s="341"/>
      <c r="AC28" s="341"/>
      <c r="AD28" s="341"/>
      <c r="AE28" s="341"/>
      <c r="AF28" s="341"/>
      <c r="AG28" s="341"/>
      <c r="AH28" s="341"/>
      <c r="AI28" s="341"/>
      <c r="AJ28" s="341"/>
      <c r="AK28" s="341"/>
      <c r="AL28" s="341"/>
      <c r="AM28" s="341"/>
    </row>
    <row r="29" spans="1:39" s="130" customFormat="1" ht="16.5">
      <c r="A29" s="123" t="s">
        <v>177</v>
      </c>
      <c r="B29" s="131"/>
      <c r="C29" s="124"/>
      <c r="D29" s="124"/>
      <c r="E29" s="124"/>
      <c r="F29" s="124"/>
      <c r="G29" s="532"/>
      <c r="H29" s="124"/>
      <c r="I29" s="125"/>
      <c r="J29" s="162"/>
      <c r="K29" s="162"/>
      <c r="L29" s="128"/>
      <c r="M29" s="532"/>
      <c r="N29" s="128"/>
      <c r="O29" s="125"/>
      <c r="P29" s="162"/>
      <c r="Q29" s="91"/>
      <c r="R29" s="91"/>
      <c r="S29" s="91"/>
      <c r="T29" s="91"/>
      <c r="U29" s="91"/>
      <c r="V29" s="91"/>
      <c r="W29" s="91"/>
      <c r="X29" s="91"/>
      <c r="Y29" s="91"/>
      <c r="Z29" s="91"/>
      <c r="AA29" s="91"/>
      <c r="AB29" s="91"/>
      <c r="AC29" s="91"/>
      <c r="AD29" s="91"/>
      <c r="AE29" s="91"/>
      <c r="AF29" s="91"/>
      <c r="AG29" s="91"/>
      <c r="AH29" s="91"/>
      <c r="AI29" s="91"/>
      <c r="AJ29" s="91"/>
      <c r="AK29" s="91"/>
      <c r="AL29" s="91"/>
      <c r="AM29" s="91"/>
    </row>
    <row r="31" spans="1:19" s="537" customFormat="1" ht="15.75" hidden="1">
      <c r="A31" s="133"/>
      <c r="B31" s="43"/>
      <c r="C31" s="533"/>
      <c r="D31" s="533"/>
      <c r="E31" s="533"/>
      <c r="F31" s="533"/>
      <c r="G31" s="534"/>
      <c r="H31" s="533"/>
      <c r="I31" s="535"/>
      <c r="J31" s="536"/>
      <c r="K31" s="536"/>
      <c r="L31" s="110"/>
      <c r="M31" s="534"/>
      <c r="N31" s="110"/>
      <c r="O31" s="535"/>
      <c r="P31" s="536"/>
      <c r="Q31" s="108"/>
      <c r="R31" s="920"/>
      <c r="S31" s="108"/>
    </row>
    <row r="32" spans="1:23" s="537" customFormat="1" ht="15.75" hidden="1">
      <c r="A32" s="135"/>
      <c r="B32" s="51"/>
      <c r="C32" s="118"/>
      <c r="D32" s="111"/>
      <c r="E32" s="111"/>
      <c r="F32" s="112"/>
      <c r="G32" s="156"/>
      <c r="H32" s="113"/>
      <c r="I32" s="538"/>
      <c r="J32" s="539"/>
      <c r="K32" s="539"/>
      <c r="L32" s="540"/>
      <c r="M32" s="534"/>
      <c r="N32" s="146"/>
      <c r="P32" s="109"/>
      <c r="Q32" s="103"/>
      <c r="R32" s="917"/>
      <c r="S32" s="110"/>
      <c r="T32" s="114"/>
      <c r="U32" s="112"/>
      <c r="V32" s="110"/>
      <c r="W32" s="112"/>
    </row>
    <row r="33" spans="1:23" s="537" customFormat="1" ht="15.75" hidden="1">
      <c r="A33" s="136"/>
      <c r="B33" s="43"/>
      <c r="C33" s="118"/>
      <c r="D33" s="106"/>
      <c r="E33" s="106"/>
      <c r="F33" s="163"/>
      <c r="G33" s="156"/>
      <c r="H33" s="163"/>
      <c r="I33" s="118"/>
      <c r="J33" s="106"/>
      <c r="K33" s="106"/>
      <c r="L33" s="163"/>
      <c r="M33" s="156"/>
      <c r="N33" s="163"/>
      <c r="P33" s="148"/>
      <c r="Q33" s="103"/>
      <c r="R33" s="917"/>
      <c r="S33" s="110"/>
      <c r="T33" s="110"/>
      <c r="U33" s="112"/>
      <c r="V33" s="110"/>
      <c r="W33" s="112"/>
    </row>
    <row r="34" spans="1:23" s="537" customFormat="1" ht="15.75" hidden="1">
      <c r="A34" s="136"/>
      <c r="B34" s="43"/>
      <c r="C34" s="118"/>
      <c r="D34" s="111"/>
      <c r="E34" s="111"/>
      <c r="F34" s="112"/>
      <c r="G34" s="156"/>
      <c r="H34" s="113"/>
      <c r="I34" s="538"/>
      <c r="J34" s="539"/>
      <c r="K34" s="539"/>
      <c r="L34" s="540"/>
      <c r="M34" s="534"/>
      <c r="N34" s="146"/>
      <c r="P34" s="109"/>
      <c r="Q34" s="103"/>
      <c r="R34" s="917"/>
      <c r="S34" s="110"/>
      <c r="T34" s="114"/>
      <c r="U34" s="112"/>
      <c r="V34" s="110"/>
      <c r="W34" s="112"/>
    </row>
    <row r="35" spans="1:23" s="537" customFormat="1" ht="15.75" hidden="1">
      <c r="A35" s="136"/>
      <c r="B35" s="43"/>
      <c r="C35" s="118"/>
      <c r="D35" s="111"/>
      <c r="E35" s="111"/>
      <c r="F35" s="112"/>
      <c r="G35" s="156"/>
      <c r="H35" s="113"/>
      <c r="I35" s="538"/>
      <c r="J35" s="539"/>
      <c r="K35" s="539"/>
      <c r="L35" s="540"/>
      <c r="M35" s="534"/>
      <c r="N35" s="146"/>
      <c r="P35" s="109"/>
      <c r="Q35" s="103"/>
      <c r="R35" s="917"/>
      <c r="S35" s="110"/>
      <c r="T35" s="114"/>
      <c r="U35" s="112"/>
      <c r="V35" s="110"/>
      <c r="W35" s="112"/>
    </row>
    <row r="36" spans="1:23" s="537" customFormat="1" ht="15.75" hidden="1">
      <c r="A36" s="136"/>
      <c r="B36" s="43"/>
      <c r="C36" s="118"/>
      <c r="D36" s="111"/>
      <c r="E36" s="111"/>
      <c r="F36" s="112"/>
      <c r="G36" s="156"/>
      <c r="H36" s="113"/>
      <c r="I36" s="538"/>
      <c r="J36" s="539"/>
      <c r="K36" s="539"/>
      <c r="L36" s="540"/>
      <c r="M36" s="534"/>
      <c r="N36" s="146"/>
      <c r="P36" s="109"/>
      <c r="Q36" s="103"/>
      <c r="R36" s="917"/>
      <c r="S36" s="110"/>
      <c r="T36" s="114"/>
      <c r="U36" s="112"/>
      <c r="V36" s="110"/>
      <c r="W36" s="112"/>
    </row>
    <row r="37" spans="1:23" s="537" customFormat="1" ht="15.75" hidden="1">
      <c r="A37" s="136"/>
      <c r="B37" s="43"/>
      <c r="C37" s="118"/>
      <c r="D37" s="111"/>
      <c r="E37" s="111"/>
      <c r="F37" s="112"/>
      <c r="G37" s="157"/>
      <c r="H37" s="113"/>
      <c r="I37" s="538"/>
      <c r="J37" s="539"/>
      <c r="K37" s="539"/>
      <c r="L37" s="540"/>
      <c r="M37" s="534"/>
      <c r="N37" s="146"/>
      <c r="P37" s="109"/>
      <c r="Q37" s="103"/>
      <c r="R37" s="917"/>
      <c r="S37" s="110"/>
      <c r="T37" s="114"/>
      <c r="U37" s="112"/>
      <c r="V37" s="164"/>
      <c r="W37" s="112"/>
    </row>
    <row r="38" spans="1:23" s="537" customFormat="1" ht="15.75" hidden="1">
      <c r="A38" s="136"/>
      <c r="B38" s="43"/>
      <c r="C38" s="118"/>
      <c r="D38" s="111"/>
      <c r="E38" s="111"/>
      <c r="F38" s="112"/>
      <c r="G38" s="156"/>
      <c r="H38" s="113"/>
      <c r="I38" s="538"/>
      <c r="J38" s="539"/>
      <c r="K38" s="539"/>
      <c r="L38" s="540"/>
      <c r="M38" s="534"/>
      <c r="N38" s="146"/>
      <c r="P38" s="109"/>
      <c r="Q38" s="103"/>
      <c r="R38" s="917"/>
      <c r="S38" s="110"/>
      <c r="T38" s="114"/>
      <c r="U38" s="112"/>
      <c r="V38" s="165"/>
      <c r="W38" s="112"/>
    </row>
    <row r="39" spans="1:23" s="537" customFormat="1" ht="15.75" hidden="1">
      <c r="A39" s="136"/>
      <c r="B39" s="43"/>
      <c r="C39" s="118"/>
      <c r="D39" s="111"/>
      <c r="E39" s="111"/>
      <c r="F39" s="112"/>
      <c r="G39" s="157"/>
      <c r="H39" s="113"/>
      <c r="I39" s="538"/>
      <c r="J39" s="539"/>
      <c r="K39" s="539"/>
      <c r="L39" s="540"/>
      <c r="M39" s="534"/>
      <c r="N39" s="146"/>
      <c r="P39" s="109"/>
      <c r="Q39" s="103"/>
      <c r="R39" s="917"/>
      <c r="S39" s="110"/>
      <c r="T39" s="114"/>
      <c r="U39" s="112"/>
      <c r="V39" s="164"/>
      <c r="W39" s="112"/>
    </row>
    <row r="40" spans="1:23" s="537" customFormat="1" ht="15.75" hidden="1">
      <c r="A40" s="136"/>
      <c r="B40" s="43"/>
      <c r="C40" s="118"/>
      <c r="D40" s="111"/>
      <c r="E40" s="111"/>
      <c r="F40" s="112"/>
      <c r="G40" s="156"/>
      <c r="H40" s="113"/>
      <c r="I40" s="538"/>
      <c r="J40" s="539"/>
      <c r="K40" s="539"/>
      <c r="L40" s="540"/>
      <c r="M40" s="534"/>
      <c r="N40" s="146"/>
      <c r="P40" s="109"/>
      <c r="Q40" s="103"/>
      <c r="R40" s="917"/>
      <c r="S40" s="110"/>
      <c r="T40" s="114"/>
      <c r="U40" s="112"/>
      <c r="V40" s="165"/>
      <c r="W40" s="112"/>
    </row>
    <row r="41" spans="1:23" s="537" customFormat="1" ht="15.75" hidden="1">
      <c r="A41" s="136"/>
      <c r="B41" s="43"/>
      <c r="C41" s="118"/>
      <c r="D41" s="111"/>
      <c r="E41" s="111"/>
      <c r="F41" s="112"/>
      <c r="G41" s="157"/>
      <c r="H41" s="113"/>
      <c r="I41" s="538"/>
      <c r="J41" s="539"/>
      <c r="K41" s="539"/>
      <c r="L41" s="540"/>
      <c r="M41" s="534"/>
      <c r="N41" s="146"/>
      <c r="P41" s="109"/>
      <c r="Q41" s="103"/>
      <c r="R41" s="917"/>
      <c r="S41" s="110"/>
      <c r="T41" s="114"/>
      <c r="U41" s="112"/>
      <c r="V41" s="164"/>
      <c r="W41" s="112"/>
    </row>
    <row r="42" spans="1:23" s="537" customFormat="1" ht="15.75" hidden="1">
      <c r="A42" s="136"/>
      <c r="B42" s="43"/>
      <c r="C42" s="118"/>
      <c r="D42" s="111"/>
      <c r="E42" s="111"/>
      <c r="F42" s="112"/>
      <c r="G42" s="156"/>
      <c r="H42" s="113"/>
      <c r="I42" s="538"/>
      <c r="J42" s="539"/>
      <c r="K42" s="539"/>
      <c r="L42" s="540"/>
      <c r="M42" s="534"/>
      <c r="N42" s="146"/>
      <c r="P42" s="109"/>
      <c r="Q42" s="103"/>
      <c r="R42" s="917"/>
      <c r="S42" s="110"/>
      <c r="T42" s="114"/>
      <c r="U42" s="112"/>
      <c r="V42" s="110"/>
      <c r="W42" s="112"/>
    </row>
    <row r="43" spans="1:23" s="537" customFormat="1" ht="15.75" hidden="1">
      <c r="A43" s="137"/>
      <c r="B43" s="43"/>
      <c r="C43" s="118"/>
      <c r="D43" s="111"/>
      <c r="E43" s="111"/>
      <c r="F43" s="112"/>
      <c r="G43" s="156"/>
      <c r="H43" s="113"/>
      <c r="I43" s="538"/>
      <c r="J43" s="539"/>
      <c r="K43" s="539"/>
      <c r="L43" s="540"/>
      <c r="M43" s="534"/>
      <c r="N43" s="146"/>
      <c r="P43" s="109"/>
      <c r="Q43" s="103"/>
      <c r="R43" s="917"/>
      <c r="S43" s="110"/>
      <c r="T43" s="114"/>
      <c r="U43" s="112"/>
      <c r="V43" s="110"/>
      <c r="W43" s="112"/>
    </row>
    <row r="44" spans="1:23" s="537" customFormat="1" ht="15.75" hidden="1">
      <c r="A44" s="138"/>
      <c r="B44" s="51"/>
      <c r="C44" s="118"/>
      <c r="D44" s="114"/>
      <c r="E44" s="114"/>
      <c r="F44" s="112"/>
      <c r="G44" s="156"/>
      <c r="H44" s="113"/>
      <c r="I44" s="538"/>
      <c r="J44" s="539"/>
      <c r="K44" s="539"/>
      <c r="L44" s="540"/>
      <c r="M44" s="534"/>
      <c r="N44" s="146"/>
      <c r="P44" s="149"/>
      <c r="Q44" s="103"/>
      <c r="R44" s="917"/>
      <c r="S44" s="110"/>
      <c r="T44" s="114"/>
      <c r="U44" s="112"/>
      <c r="V44" s="110"/>
      <c r="W44" s="112"/>
    </row>
    <row r="45" spans="1:23" s="537" customFormat="1" ht="15.75" hidden="1">
      <c r="A45" s="143"/>
      <c r="B45" s="56"/>
      <c r="C45" s="120"/>
      <c r="D45" s="106"/>
      <c r="E45" s="106"/>
      <c r="F45" s="163"/>
      <c r="G45" s="156"/>
      <c r="H45" s="163"/>
      <c r="I45" s="120"/>
      <c r="J45" s="106"/>
      <c r="K45" s="106"/>
      <c r="L45" s="163"/>
      <c r="M45" s="156"/>
      <c r="N45" s="163"/>
      <c r="P45" s="149"/>
      <c r="Q45" s="103"/>
      <c r="R45" s="917"/>
      <c r="S45" s="110"/>
      <c r="T45" s="110"/>
      <c r="U45" s="112"/>
      <c r="V45" s="110"/>
      <c r="W45" s="112"/>
    </row>
    <row r="46" spans="1:23" s="537" customFormat="1" ht="15.75" hidden="1">
      <c r="A46" s="136"/>
      <c r="B46" s="43"/>
      <c r="C46" s="166"/>
      <c r="D46" s="140"/>
      <c r="E46" s="140"/>
      <c r="F46" s="142"/>
      <c r="G46" s="167"/>
      <c r="H46" s="151"/>
      <c r="I46" s="166"/>
      <c r="J46" s="140"/>
      <c r="K46" s="140"/>
      <c r="L46" s="142"/>
      <c r="M46" s="167"/>
      <c r="N46" s="151"/>
      <c r="P46" s="152"/>
      <c r="Q46" s="103"/>
      <c r="R46" s="917"/>
      <c r="S46" s="110"/>
      <c r="T46" s="110"/>
      <c r="U46" s="112"/>
      <c r="V46" s="110"/>
      <c r="W46" s="112"/>
    </row>
    <row r="47" spans="1:23" s="537" customFormat="1" ht="15.75" hidden="1">
      <c r="A47" s="136"/>
      <c r="B47" s="43"/>
      <c r="C47" s="118"/>
      <c r="D47" s="111"/>
      <c r="E47" s="111"/>
      <c r="F47" s="112"/>
      <c r="G47" s="156"/>
      <c r="H47" s="113"/>
      <c r="I47" s="180"/>
      <c r="J47" s="539"/>
      <c r="K47" s="539"/>
      <c r="L47" s="540"/>
      <c r="M47" s="534"/>
      <c r="N47" s="146"/>
      <c r="P47" s="109"/>
      <c r="Q47" s="103"/>
      <c r="R47" s="917"/>
      <c r="S47" s="110"/>
      <c r="T47" s="114"/>
      <c r="U47" s="112"/>
      <c r="V47" s="110"/>
      <c r="W47" s="112"/>
    </row>
    <row r="48" spans="1:23" s="537" customFormat="1" ht="15.75" hidden="1">
      <c r="A48" s="136"/>
      <c r="B48" s="43"/>
      <c r="C48" s="118"/>
      <c r="D48" s="111"/>
      <c r="E48" s="111"/>
      <c r="F48" s="112"/>
      <c r="G48" s="156"/>
      <c r="H48" s="113"/>
      <c r="I48" s="541"/>
      <c r="J48" s="539"/>
      <c r="K48" s="539"/>
      <c r="L48" s="540"/>
      <c r="M48" s="534"/>
      <c r="N48" s="146"/>
      <c r="P48" s="109"/>
      <c r="Q48" s="103"/>
      <c r="R48" s="917"/>
      <c r="S48" s="110"/>
      <c r="T48" s="114"/>
      <c r="U48" s="112"/>
      <c r="V48" s="110"/>
      <c r="W48" s="112"/>
    </row>
    <row r="49" spans="1:23" s="537" customFormat="1" ht="15.75" hidden="1">
      <c r="A49" s="136"/>
      <c r="B49" s="43"/>
      <c r="C49" s="118"/>
      <c r="D49" s="111"/>
      <c r="E49" s="111"/>
      <c r="F49" s="112"/>
      <c r="G49" s="156"/>
      <c r="H49" s="113"/>
      <c r="I49" s="541"/>
      <c r="J49" s="539"/>
      <c r="K49" s="539"/>
      <c r="L49" s="540"/>
      <c r="M49" s="534"/>
      <c r="N49" s="146"/>
      <c r="P49" s="109"/>
      <c r="Q49" s="103"/>
      <c r="R49" s="917"/>
      <c r="S49" s="110"/>
      <c r="T49" s="114"/>
      <c r="U49" s="112"/>
      <c r="V49" s="110"/>
      <c r="W49" s="112"/>
    </row>
    <row r="50" spans="1:23" s="537" customFormat="1" ht="15.75" hidden="1">
      <c r="A50" s="145"/>
      <c r="B50" s="62"/>
      <c r="C50" s="118"/>
      <c r="D50" s="111"/>
      <c r="E50" s="111"/>
      <c r="F50" s="112"/>
      <c r="G50" s="156"/>
      <c r="H50" s="113"/>
      <c r="I50" s="180"/>
      <c r="J50" s="539"/>
      <c r="K50" s="539"/>
      <c r="L50" s="540"/>
      <c r="M50" s="534"/>
      <c r="N50" s="146"/>
      <c r="P50" s="109"/>
      <c r="Q50" s="103"/>
      <c r="R50" s="917"/>
      <c r="S50" s="110"/>
      <c r="T50" s="114"/>
      <c r="U50" s="112"/>
      <c r="V50" s="110"/>
      <c r="W50" s="112"/>
    </row>
    <row r="51" spans="1:23" s="537" customFormat="1" ht="16.5" hidden="1">
      <c r="A51" s="527"/>
      <c r="B51" s="527"/>
      <c r="C51" s="120"/>
      <c r="D51" s="115"/>
      <c r="E51" s="115"/>
      <c r="F51" s="116"/>
      <c r="G51" s="160"/>
      <c r="H51" s="117"/>
      <c r="I51" s="180"/>
      <c r="J51" s="158"/>
      <c r="K51" s="158"/>
      <c r="L51" s="542"/>
      <c r="M51" s="543"/>
      <c r="N51" s="153"/>
      <c r="P51" s="119"/>
      <c r="Q51" s="103"/>
      <c r="R51" s="917"/>
      <c r="S51" s="110"/>
      <c r="T51" s="114"/>
      <c r="U51" s="112"/>
      <c r="V51" s="168"/>
      <c r="W51" s="112"/>
    </row>
    <row r="52" spans="1:19" s="537" customFormat="1" ht="16.5" hidden="1">
      <c r="A52" s="527"/>
      <c r="B52" s="527"/>
      <c r="C52" s="533"/>
      <c r="D52" s="533"/>
      <c r="E52" s="533"/>
      <c r="F52" s="533"/>
      <c r="G52" s="534"/>
      <c r="H52" s="533"/>
      <c r="I52" s="535"/>
      <c r="J52" s="536"/>
      <c r="K52" s="536"/>
      <c r="L52" s="110"/>
      <c r="M52" s="534"/>
      <c r="N52" s="110"/>
      <c r="O52" s="535"/>
      <c r="P52" s="536"/>
      <c r="Q52" s="108"/>
      <c r="R52" s="920"/>
      <c r="S52" s="108"/>
    </row>
    <row r="53" spans="1:18" s="537" customFormat="1" ht="16.5" hidden="1">
      <c r="A53" s="527"/>
      <c r="B53" s="527"/>
      <c r="C53" s="533"/>
      <c r="D53" s="533"/>
      <c r="E53" s="533"/>
      <c r="F53" s="533"/>
      <c r="G53" s="534"/>
      <c r="H53" s="533"/>
      <c r="I53" s="535"/>
      <c r="J53" s="108"/>
      <c r="K53" s="108"/>
      <c r="L53" s="108"/>
      <c r="M53" s="544"/>
      <c r="R53" s="950"/>
    </row>
    <row r="54" spans="1:19" s="537" customFormat="1" ht="16.5">
      <c r="A54" s="527"/>
      <c r="B54" s="527"/>
      <c r="C54" s="533"/>
      <c r="D54" s="533"/>
      <c r="E54" s="533"/>
      <c r="F54" s="533"/>
      <c r="G54" s="534"/>
      <c r="H54" s="533"/>
      <c r="I54" s="535"/>
      <c r="J54" s="536"/>
      <c r="K54" s="536"/>
      <c r="L54" s="110"/>
      <c r="M54" s="534"/>
      <c r="N54" s="110"/>
      <c r="O54" s="535"/>
      <c r="P54" s="536"/>
      <c r="Q54" s="108"/>
      <c r="R54" s="920"/>
      <c r="S54" s="108"/>
    </row>
    <row r="55" spans="1:19" s="537" customFormat="1" ht="16.5">
      <c r="A55" s="527"/>
      <c r="B55" s="527"/>
      <c r="C55" s="533"/>
      <c r="D55" s="533"/>
      <c r="E55" s="533"/>
      <c r="F55" s="533"/>
      <c r="G55" s="534"/>
      <c r="H55" s="533"/>
      <c r="I55" s="535"/>
      <c r="J55" s="536"/>
      <c r="K55" s="536"/>
      <c r="L55" s="110"/>
      <c r="M55" s="534"/>
      <c r="N55" s="110"/>
      <c r="O55" s="535"/>
      <c r="P55" s="536"/>
      <c r="Q55" s="108"/>
      <c r="R55" s="920"/>
      <c r="S55" s="108"/>
    </row>
  </sheetData>
  <sheetProtection/>
  <mergeCells count="11">
    <mergeCell ref="Q5:R5"/>
    <mergeCell ref="Q6:Q7"/>
    <mergeCell ref="O5:P5"/>
    <mergeCell ref="O6:O7"/>
    <mergeCell ref="P6:P7"/>
    <mergeCell ref="A1:S1"/>
    <mergeCell ref="R6:R7"/>
    <mergeCell ref="E6:F6"/>
    <mergeCell ref="K6:L6"/>
    <mergeCell ref="A5:A7"/>
    <mergeCell ref="S5:S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S76"/>
  <sheetViews>
    <sheetView showZeros="0" view="pageBreakPreview" zoomScaleNormal="90" zoomScaleSheetLayoutView="100" zoomScalePageLayoutView="0" workbookViewId="0" topLeftCell="A13">
      <selection activeCell="A1" sqref="A1:P21"/>
    </sheetView>
  </sheetViews>
  <sheetFormatPr defaultColWidth="9.00390625" defaultRowHeight="16.5"/>
  <cols>
    <col min="1" max="1" width="4.375" style="496" customWidth="1"/>
    <col min="2" max="2" width="11.375" style="12" customWidth="1"/>
    <col min="3" max="3" width="21.375" style="13" customWidth="1"/>
    <col min="4" max="6" width="7.875" style="496" customWidth="1"/>
    <col min="7" max="7" width="11.375" style="14" customWidth="1"/>
    <col min="8" max="8" width="21.375" style="15" customWidth="1"/>
    <col min="9" max="11" width="7.875" style="496" customWidth="1"/>
    <col min="12" max="12" width="11.375" style="14" customWidth="1"/>
    <col min="13" max="13" width="21.375" style="15" customWidth="1"/>
    <col min="14" max="16" width="7.875" style="496" customWidth="1"/>
    <col min="17" max="16384" width="9.00390625" style="496" customWidth="1"/>
  </cols>
  <sheetData>
    <row r="1" spans="1:16" s="8" customFormat="1" ht="25.5">
      <c r="A1" s="1255" t="s">
        <v>369</v>
      </c>
      <c r="B1" s="1255"/>
      <c r="C1" s="1255"/>
      <c r="D1" s="1255"/>
      <c r="E1" s="1255"/>
      <c r="F1" s="1255"/>
      <c r="G1" s="1255"/>
      <c r="H1" s="1255"/>
      <c r="I1" s="1255"/>
      <c r="J1" s="1255"/>
      <c r="K1" s="1255"/>
      <c r="L1" s="1255"/>
      <c r="M1" s="1255"/>
      <c r="N1" s="1255"/>
      <c r="O1" s="1255"/>
      <c r="P1" s="1255"/>
    </row>
    <row r="2" spans="1:16" s="74" customFormat="1" ht="8.25" customHeight="1">
      <c r="A2" s="782"/>
      <c r="B2" s="425"/>
      <c r="C2" s="783"/>
      <c r="D2" s="783"/>
      <c r="E2" s="783"/>
      <c r="F2" s="783"/>
      <c r="G2" s="425"/>
      <c r="H2" s="783"/>
      <c r="I2" s="783"/>
      <c r="J2" s="783"/>
      <c r="K2" s="783"/>
      <c r="L2" s="425"/>
      <c r="M2" s="783"/>
      <c r="N2" s="783"/>
      <c r="O2" s="783"/>
      <c r="P2" s="783"/>
    </row>
    <row r="3" spans="1:16" s="15" customFormat="1" ht="16.5">
      <c r="A3" s="791"/>
      <c r="B3" s="414"/>
      <c r="C3" s="10"/>
      <c r="D3" s="6"/>
      <c r="E3" s="6"/>
      <c r="F3" s="6"/>
      <c r="G3" s="414"/>
      <c r="H3" s="1254" t="s">
        <v>654</v>
      </c>
      <c r="I3" s="1254"/>
      <c r="J3" s="6"/>
      <c r="K3" s="6"/>
      <c r="L3" s="414"/>
      <c r="M3" s="6"/>
      <c r="N3" s="964" t="s">
        <v>404</v>
      </c>
      <c r="O3" s="6"/>
      <c r="P3" s="10"/>
    </row>
    <row r="4" spans="2:16" s="697" customFormat="1" ht="18" customHeight="1">
      <c r="B4" s="12"/>
      <c r="C4" s="13"/>
      <c r="G4" s="14"/>
      <c r="H4" s="15"/>
      <c r="L4" s="14"/>
      <c r="M4" s="15"/>
      <c r="P4" s="398" t="s">
        <v>1609</v>
      </c>
    </row>
    <row r="5" spans="1:16" s="25" customFormat="1" ht="16.5" customHeight="1">
      <c r="A5" s="16" t="s">
        <v>0</v>
      </c>
      <c r="B5" s="1250" t="s">
        <v>339</v>
      </c>
      <c r="C5" s="1251"/>
      <c r="D5" s="1251"/>
      <c r="E5" s="1251"/>
      <c r="F5" s="1252"/>
      <c r="G5" s="1250" t="s">
        <v>340</v>
      </c>
      <c r="H5" s="1251"/>
      <c r="I5" s="1251"/>
      <c r="J5" s="1251"/>
      <c r="K5" s="1252"/>
      <c r="L5" s="1250" t="s">
        <v>341</v>
      </c>
      <c r="M5" s="1251"/>
      <c r="N5" s="1251"/>
      <c r="O5" s="1251"/>
      <c r="P5" s="1253"/>
    </row>
    <row r="6" spans="1:16" s="25" customFormat="1" ht="14.25">
      <c r="A6" s="26"/>
      <c r="B6" s="27" t="s">
        <v>5</v>
      </c>
      <c r="C6" s="28"/>
      <c r="D6" s="16" t="s">
        <v>6</v>
      </c>
      <c r="E6" s="29" t="s">
        <v>404</v>
      </c>
      <c r="F6" s="16" t="s">
        <v>444</v>
      </c>
      <c r="G6" s="27" t="s">
        <v>5</v>
      </c>
      <c r="H6" s="28"/>
      <c r="I6" s="16" t="s">
        <v>6</v>
      </c>
      <c r="J6" s="29" t="s">
        <v>404</v>
      </c>
      <c r="K6" s="16" t="s">
        <v>444</v>
      </c>
      <c r="L6" s="27" t="s">
        <v>5</v>
      </c>
      <c r="M6" s="28"/>
      <c r="N6" s="16" t="s">
        <v>6</v>
      </c>
      <c r="O6" s="966" t="s">
        <v>404</v>
      </c>
      <c r="P6" s="965" t="s">
        <v>444</v>
      </c>
    </row>
    <row r="7" spans="1:16" s="25" customFormat="1" ht="14.25">
      <c r="A7" s="26"/>
      <c r="B7" s="30" t="s">
        <v>7</v>
      </c>
      <c r="C7" s="31" t="s">
        <v>342</v>
      </c>
      <c r="D7" s="32"/>
      <c r="E7" s="33" t="s">
        <v>12</v>
      </c>
      <c r="F7" s="32" t="s">
        <v>389</v>
      </c>
      <c r="G7" s="30" t="s">
        <v>7</v>
      </c>
      <c r="H7" s="31" t="s">
        <v>342</v>
      </c>
      <c r="I7" s="32"/>
      <c r="J7" s="33" t="s">
        <v>12</v>
      </c>
      <c r="K7" s="32" t="s">
        <v>389</v>
      </c>
      <c r="L7" s="30" t="s">
        <v>7</v>
      </c>
      <c r="M7" s="31" t="s">
        <v>342</v>
      </c>
      <c r="N7" s="32"/>
      <c r="O7" s="33" t="s">
        <v>12</v>
      </c>
      <c r="P7" s="34" t="s">
        <v>389</v>
      </c>
    </row>
    <row r="8" spans="1:16" s="25" customFormat="1" ht="14.25">
      <c r="A8" s="35" t="s">
        <v>9</v>
      </c>
      <c r="B8" s="36" t="s">
        <v>10</v>
      </c>
      <c r="C8" s="37"/>
      <c r="D8" s="35" t="s">
        <v>11</v>
      </c>
      <c r="E8" s="38" t="s">
        <v>404</v>
      </c>
      <c r="F8" s="35" t="s">
        <v>13</v>
      </c>
      <c r="G8" s="36" t="s">
        <v>10</v>
      </c>
      <c r="H8" s="37"/>
      <c r="I8" s="35" t="s">
        <v>11</v>
      </c>
      <c r="J8" s="38" t="s">
        <v>404</v>
      </c>
      <c r="K8" s="35" t="s">
        <v>13</v>
      </c>
      <c r="L8" s="36" t="s">
        <v>10</v>
      </c>
      <c r="M8" s="37"/>
      <c r="N8" s="35" t="s">
        <v>11</v>
      </c>
      <c r="O8" s="38" t="s">
        <v>404</v>
      </c>
      <c r="P8" s="36" t="s">
        <v>13</v>
      </c>
    </row>
    <row r="9" spans="1:16" s="623" customFormat="1" ht="39" customHeight="1">
      <c r="A9" s="426"/>
      <c r="B9" s="427" t="s">
        <v>629</v>
      </c>
      <c r="C9" s="760" t="s">
        <v>630</v>
      </c>
      <c r="D9" s="878">
        <v>811</v>
      </c>
      <c r="E9" s="848">
        <v>390.65510597302506</v>
      </c>
      <c r="F9" s="853">
        <v>100</v>
      </c>
      <c r="G9" s="427" t="s">
        <v>500</v>
      </c>
      <c r="H9" s="760" t="s">
        <v>501</v>
      </c>
      <c r="I9" s="878">
        <v>439</v>
      </c>
      <c r="J9" s="848">
        <v>407.91674409960973</v>
      </c>
      <c r="K9" s="853">
        <v>100</v>
      </c>
      <c r="L9" s="427" t="s">
        <v>500</v>
      </c>
      <c r="M9" s="760" t="s">
        <v>501</v>
      </c>
      <c r="N9" s="878">
        <v>372</v>
      </c>
      <c r="O9" s="848">
        <v>372.0744148829766</v>
      </c>
      <c r="P9" s="848">
        <v>100</v>
      </c>
    </row>
    <row r="10" spans="1:16" s="428" customFormat="1" ht="39" customHeight="1">
      <c r="A10" s="631">
        <v>1</v>
      </c>
      <c r="B10" s="642" t="s">
        <v>631</v>
      </c>
      <c r="C10" s="761" t="s">
        <v>632</v>
      </c>
      <c r="D10" s="879">
        <v>166</v>
      </c>
      <c r="E10" s="845">
        <v>79.96146435452793</v>
      </c>
      <c r="F10" s="870">
        <v>20.4685573366215</v>
      </c>
      <c r="G10" s="624" t="s">
        <v>631</v>
      </c>
      <c r="H10" s="761" t="s">
        <v>632</v>
      </c>
      <c r="I10" s="879">
        <v>79</v>
      </c>
      <c r="J10" s="845">
        <v>73.40643003159263</v>
      </c>
      <c r="K10" s="870">
        <v>17.995444191344</v>
      </c>
      <c r="L10" s="642" t="s">
        <v>631</v>
      </c>
      <c r="M10" s="761" t="s">
        <v>632</v>
      </c>
      <c r="N10" s="879">
        <v>87</v>
      </c>
      <c r="O10" s="845">
        <v>87.01740348069615</v>
      </c>
      <c r="P10" s="858">
        <v>23.3870967741935</v>
      </c>
    </row>
    <row r="11" spans="1:16" s="428" customFormat="1" ht="39" customHeight="1">
      <c r="A11" s="631">
        <v>2</v>
      </c>
      <c r="B11" s="642" t="s">
        <v>633</v>
      </c>
      <c r="C11" s="761" t="s">
        <v>634</v>
      </c>
      <c r="D11" s="879">
        <v>117</v>
      </c>
      <c r="E11" s="845">
        <v>56.358381502890175</v>
      </c>
      <c r="F11" s="870">
        <v>14.4266337854501</v>
      </c>
      <c r="G11" s="625" t="s">
        <v>633</v>
      </c>
      <c r="H11" s="761" t="s">
        <v>634</v>
      </c>
      <c r="I11" s="879">
        <v>72</v>
      </c>
      <c r="J11" s="845">
        <v>66.90206281360342</v>
      </c>
      <c r="K11" s="870">
        <v>16.4009111617312</v>
      </c>
      <c r="L11" s="642" t="s">
        <v>633</v>
      </c>
      <c r="M11" s="761" t="s">
        <v>634</v>
      </c>
      <c r="N11" s="879">
        <v>45</v>
      </c>
      <c r="O11" s="845">
        <v>45.00900180036007</v>
      </c>
      <c r="P11" s="858">
        <v>12.0967741935484</v>
      </c>
    </row>
    <row r="12" spans="1:16" s="428" customFormat="1" ht="39" customHeight="1">
      <c r="A12" s="631">
        <v>3</v>
      </c>
      <c r="B12" s="642" t="s">
        <v>635</v>
      </c>
      <c r="C12" s="761" t="s">
        <v>636</v>
      </c>
      <c r="D12" s="879">
        <v>56</v>
      </c>
      <c r="E12" s="845">
        <v>26.974951830443157</v>
      </c>
      <c r="F12" s="870">
        <v>6.90505548705302</v>
      </c>
      <c r="G12" s="624" t="s">
        <v>635</v>
      </c>
      <c r="H12" s="761" t="s">
        <v>636</v>
      </c>
      <c r="I12" s="879">
        <v>37</v>
      </c>
      <c r="J12" s="845">
        <v>34.38022672365731</v>
      </c>
      <c r="K12" s="870">
        <v>8.42824601366743</v>
      </c>
      <c r="L12" s="642" t="s">
        <v>637</v>
      </c>
      <c r="M12" s="761" t="s">
        <v>638</v>
      </c>
      <c r="N12" s="879">
        <v>23</v>
      </c>
      <c r="O12" s="845">
        <v>23.004600920184036</v>
      </c>
      <c r="P12" s="858">
        <v>6.18279569892473</v>
      </c>
    </row>
    <row r="13" spans="1:19" s="428" customFormat="1" ht="39" customHeight="1">
      <c r="A13" s="631">
        <v>4</v>
      </c>
      <c r="B13" s="642" t="s">
        <v>637</v>
      </c>
      <c r="C13" s="761" t="s">
        <v>638</v>
      </c>
      <c r="D13" s="879">
        <v>46</v>
      </c>
      <c r="E13" s="845">
        <v>22.15799614643545</v>
      </c>
      <c r="F13" s="870">
        <v>5.67200986436498</v>
      </c>
      <c r="G13" s="625" t="s">
        <v>639</v>
      </c>
      <c r="H13" s="761" t="s">
        <v>640</v>
      </c>
      <c r="I13" s="879">
        <v>24</v>
      </c>
      <c r="J13" s="845">
        <v>22.300687604534474</v>
      </c>
      <c r="K13" s="870">
        <v>5.46697038724374</v>
      </c>
      <c r="L13" s="642" t="s">
        <v>635</v>
      </c>
      <c r="M13" s="761" t="s">
        <v>636</v>
      </c>
      <c r="N13" s="879">
        <v>19</v>
      </c>
      <c r="O13" s="845">
        <v>19.00380076015203</v>
      </c>
      <c r="P13" s="858">
        <v>5.10752688172043</v>
      </c>
      <c r="R13" s="626"/>
      <c r="S13" s="626"/>
    </row>
    <row r="14" spans="1:16" s="428" customFormat="1" ht="39" customHeight="1">
      <c r="A14" s="631">
        <v>5</v>
      </c>
      <c r="B14" s="642" t="s">
        <v>639</v>
      </c>
      <c r="C14" s="761" t="s">
        <v>640</v>
      </c>
      <c r="D14" s="879">
        <v>42</v>
      </c>
      <c r="E14" s="845">
        <v>20.23121387283237</v>
      </c>
      <c r="F14" s="870">
        <v>5.17879161528977</v>
      </c>
      <c r="G14" s="624" t="s">
        <v>637</v>
      </c>
      <c r="H14" s="761" t="s">
        <v>638</v>
      </c>
      <c r="I14" s="879">
        <v>23</v>
      </c>
      <c r="J14" s="845">
        <v>21.37149228767887</v>
      </c>
      <c r="K14" s="870">
        <v>5.23917995444191</v>
      </c>
      <c r="L14" s="642" t="s">
        <v>639</v>
      </c>
      <c r="M14" s="761" t="s">
        <v>640</v>
      </c>
      <c r="N14" s="879">
        <v>18</v>
      </c>
      <c r="O14" s="845">
        <v>18.00360072014403</v>
      </c>
      <c r="P14" s="858">
        <v>4.83870967741936</v>
      </c>
    </row>
    <row r="15" spans="1:16" s="428" customFormat="1" ht="39" customHeight="1">
      <c r="A15" s="631">
        <v>6</v>
      </c>
      <c r="B15" s="642" t="s">
        <v>641</v>
      </c>
      <c r="C15" s="761" t="s">
        <v>642</v>
      </c>
      <c r="D15" s="879">
        <v>32</v>
      </c>
      <c r="E15" s="845">
        <v>15.414258188824663</v>
      </c>
      <c r="F15" s="870">
        <v>3.94574599260173</v>
      </c>
      <c r="G15" s="624" t="s">
        <v>641</v>
      </c>
      <c r="H15" s="761" t="s">
        <v>642</v>
      </c>
      <c r="I15" s="879">
        <v>17</v>
      </c>
      <c r="J15" s="845">
        <v>15.796320386545252</v>
      </c>
      <c r="K15" s="870">
        <v>3.87243735763098</v>
      </c>
      <c r="L15" s="642" t="s">
        <v>641</v>
      </c>
      <c r="M15" s="761" t="s">
        <v>642</v>
      </c>
      <c r="N15" s="879">
        <v>15</v>
      </c>
      <c r="O15" s="845">
        <v>15.003000600120023</v>
      </c>
      <c r="P15" s="858">
        <v>4.03225806451613</v>
      </c>
    </row>
    <row r="16" spans="1:16" s="428" customFormat="1" ht="39" customHeight="1">
      <c r="A16" s="631">
        <v>7</v>
      </c>
      <c r="B16" s="642" t="s">
        <v>643</v>
      </c>
      <c r="C16" s="761" t="s">
        <v>644</v>
      </c>
      <c r="D16" s="879">
        <v>26</v>
      </c>
      <c r="E16" s="845">
        <v>12.524084778420038</v>
      </c>
      <c r="F16" s="870">
        <v>3.2059186189889</v>
      </c>
      <c r="G16" s="624" t="s">
        <v>643</v>
      </c>
      <c r="H16" s="761" t="s">
        <v>644</v>
      </c>
      <c r="I16" s="879">
        <v>15</v>
      </c>
      <c r="J16" s="845">
        <v>13.937929752834044</v>
      </c>
      <c r="K16" s="870">
        <v>3.41685649202734</v>
      </c>
      <c r="L16" s="642" t="s">
        <v>643</v>
      </c>
      <c r="M16" s="761" t="s">
        <v>644</v>
      </c>
      <c r="N16" s="879">
        <v>11</v>
      </c>
      <c r="O16" s="845">
        <v>11.002200440088018</v>
      </c>
      <c r="P16" s="858">
        <v>2.95698924731183</v>
      </c>
    </row>
    <row r="17" spans="1:16" s="428" customFormat="1" ht="39" customHeight="1">
      <c r="A17" s="631">
        <v>8</v>
      </c>
      <c r="B17" s="624" t="s">
        <v>645</v>
      </c>
      <c r="C17" s="761" t="s">
        <v>646</v>
      </c>
      <c r="D17" s="879">
        <v>17</v>
      </c>
      <c r="E17" s="845">
        <v>8.188824662813103</v>
      </c>
      <c r="F17" s="870">
        <v>2.09617755856967</v>
      </c>
      <c r="G17" s="624" t="s">
        <v>645</v>
      </c>
      <c r="H17" s="761" t="s">
        <v>646</v>
      </c>
      <c r="I17" s="879">
        <v>11</v>
      </c>
      <c r="J17" s="845">
        <v>10.221148485411634</v>
      </c>
      <c r="K17" s="870">
        <v>2.50569476082005</v>
      </c>
      <c r="L17" s="642" t="s">
        <v>647</v>
      </c>
      <c r="M17" s="761" t="s">
        <v>648</v>
      </c>
      <c r="N17" s="879">
        <v>8</v>
      </c>
      <c r="O17" s="845">
        <v>8.001600320064012</v>
      </c>
      <c r="P17" s="858">
        <v>2.1505376344086</v>
      </c>
    </row>
    <row r="18" spans="1:16" s="428" customFormat="1" ht="39" customHeight="1">
      <c r="A18" s="631">
        <v>9</v>
      </c>
      <c r="B18" s="642" t="s">
        <v>647</v>
      </c>
      <c r="C18" s="761" t="s">
        <v>648</v>
      </c>
      <c r="D18" s="879">
        <v>16</v>
      </c>
      <c r="E18" s="845">
        <v>7.707129094412331</v>
      </c>
      <c r="F18" s="870">
        <v>1.97287299630086</v>
      </c>
      <c r="G18" s="624" t="s">
        <v>652</v>
      </c>
      <c r="H18" s="761" t="s">
        <v>653</v>
      </c>
      <c r="I18" s="879">
        <v>8</v>
      </c>
      <c r="J18" s="845">
        <v>7.433562534844825</v>
      </c>
      <c r="K18" s="870">
        <v>1.82232346241458</v>
      </c>
      <c r="L18" s="642" t="s">
        <v>649</v>
      </c>
      <c r="M18" s="761" t="s">
        <v>650</v>
      </c>
      <c r="N18" s="879">
        <v>6</v>
      </c>
      <c r="O18" s="845">
        <v>6.00120024004801</v>
      </c>
      <c r="P18" s="858">
        <v>1.61290322580645</v>
      </c>
    </row>
    <row r="19" spans="1:18" s="428" customFormat="1" ht="39" customHeight="1">
      <c r="A19" s="631">
        <v>10</v>
      </c>
      <c r="B19" s="642" t="s">
        <v>649</v>
      </c>
      <c r="C19" s="761" t="s">
        <v>650</v>
      </c>
      <c r="D19" s="879">
        <v>13</v>
      </c>
      <c r="E19" s="845">
        <v>6.262042389210019</v>
      </c>
      <c r="F19" s="870">
        <v>1.60295930949445</v>
      </c>
      <c r="G19" s="624" t="s">
        <v>647</v>
      </c>
      <c r="H19" s="761" t="s">
        <v>648</v>
      </c>
      <c r="I19" s="879">
        <v>8</v>
      </c>
      <c r="J19" s="845">
        <v>7.433562534844825</v>
      </c>
      <c r="K19" s="870">
        <v>1.82232346241458</v>
      </c>
      <c r="L19" s="624" t="s">
        <v>645</v>
      </c>
      <c r="M19" s="761" t="s">
        <v>646</v>
      </c>
      <c r="N19" s="879">
        <v>6</v>
      </c>
      <c r="O19" s="845">
        <v>6.00120024004801</v>
      </c>
      <c r="P19" s="858">
        <v>1.61290322580645</v>
      </c>
      <c r="Q19" s="626"/>
      <c r="R19" s="626"/>
    </row>
    <row r="20" spans="1:16" s="428" customFormat="1" ht="39" customHeight="1">
      <c r="A20" s="632"/>
      <c r="B20" s="643"/>
      <c r="C20" s="762" t="s">
        <v>651</v>
      </c>
      <c r="D20" s="880">
        <v>280</v>
      </c>
      <c r="E20" s="850">
        <v>134.8747591522158</v>
      </c>
      <c r="F20" s="871">
        <v>34.5252774352651</v>
      </c>
      <c r="G20" s="627"/>
      <c r="H20" s="762" t="s">
        <v>651</v>
      </c>
      <c r="I20" s="880">
        <v>145</v>
      </c>
      <c r="J20" s="850">
        <v>134.73332094406246</v>
      </c>
      <c r="K20" s="871">
        <v>33.029612756264235</v>
      </c>
      <c r="L20" s="643"/>
      <c r="M20" s="762" t="s">
        <v>651</v>
      </c>
      <c r="N20" s="880">
        <v>134</v>
      </c>
      <c r="O20" s="850">
        <v>134.0268053610722</v>
      </c>
      <c r="P20" s="861">
        <v>36.02150537634409</v>
      </c>
    </row>
    <row r="21" spans="1:13" s="69" customFormat="1" ht="17.25" customHeight="1">
      <c r="A21" s="25" t="s">
        <v>1608</v>
      </c>
      <c r="B21" s="68"/>
      <c r="C21" s="409"/>
      <c r="G21" s="68"/>
      <c r="H21" s="409"/>
      <c r="L21" s="628"/>
      <c r="M21" s="629"/>
    </row>
    <row r="22" spans="1:16" s="71" customFormat="1" ht="27" customHeight="1">
      <c r="A22" s="70"/>
      <c r="B22" s="14"/>
      <c r="C22" s="25"/>
      <c r="G22" s="72"/>
      <c r="H22" s="25"/>
      <c r="I22" s="70"/>
      <c r="J22" s="70"/>
      <c r="K22" s="70"/>
      <c r="L22" s="72"/>
      <c r="M22" s="25"/>
      <c r="N22" s="70"/>
      <c r="O22" s="70"/>
      <c r="P22" s="70"/>
    </row>
    <row r="23" spans="2:13" s="493" customFormat="1" ht="27" customHeight="1">
      <c r="B23" s="429"/>
      <c r="C23" s="24"/>
      <c r="G23" s="429"/>
      <c r="H23" s="24"/>
      <c r="L23" s="429"/>
      <c r="M23" s="24"/>
    </row>
    <row r="24" spans="2:13" s="493" customFormat="1" ht="27" customHeight="1">
      <c r="B24" s="429"/>
      <c r="C24" s="24"/>
      <c r="G24" s="429"/>
      <c r="H24" s="24"/>
      <c r="L24" s="429"/>
      <c r="M24" s="24"/>
    </row>
    <row r="25" spans="2:13" s="493" customFormat="1" ht="27" customHeight="1">
      <c r="B25" s="429"/>
      <c r="C25" s="24"/>
      <c r="G25" s="429"/>
      <c r="H25" s="24"/>
      <c r="L25" s="429"/>
      <c r="M25" s="24"/>
    </row>
    <row r="26" spans="2:13" s="493" customFormat="1" ht="16.5">
      <c r="B26" s="430"/>
      <c r="C26" s="188"/>
      <c r="D26" s="496"/>
      <c r="G26" s="429"/>
      <c r="H26" s="40"/>
      <c r="L26" s="429"/>
      <c r="M26" s="40"/>
    </row>
    <row r="27" spans="2:13" s="493" customFormat="1" ht="16.5">
      <c r="B27" s="429"/>
      <c r="C27" s="188"/>
      <c r="G27" s="429"/>
      <c r="H27" s="40"/>
      <c r="L27" s="429"/>
      <c r="M27" s="40"/>
    </row>
    <row r="28" spans="2:13" s="493" customFormat="1" ht="16.5">
      <c r="B28" s="429"/>
      <c r="C28" s="40"/>
      <c r="G28" s="429"/>
      <c r="H28" s="40"/>
      <c r="L28" s="429"/>
      <c r="M28" s="40"/>
    </row>
    <row r="29" spans="2:13" s="493" customFormat="1" ht="16.5">
      <c r="B29" s="429"/>
      <c r="C29" s="40"/>
      <c r="G29" s="429"/>
      <c r="H29" s="40"/>
      <c r="L29" s="429"/>
      <c r="M29" s="40"/>
    </row>
    <row r="30" spans="2:13" s="493" customFormat="1" ht="16.5">
      <c r="B30" s="429"/>
      <c r="C30" s="40"/>
      <c r="G30" s="429"/>
      <c r="H30" s="40"/>
      <c r="L30" s="429"/>
      <c r="M30" s="40"/>
    </row>
    <row r="31" spans="2:13" s="493" customFormat="1" ht="16.5">
      <c r="B31" s="429"/>
      <c r="C31" s="40"/>
      <c r="G31" s="429"/>
      <c r="H31" s="40"/>
      <c r="L31" s="429"/>
      <c r="M31" s="40"/>
    </row>
    <row r="32" spans="2:13" s="493" customFormat="1" ht="16.5">
      <c r="B32" s="429"/>
      <c r="C32" s="40"/>
      <c r="G32" s="429"/>
      <c r="H32" s="40"/>
      <c r="L32" s="429"/>
      <c r="M32" s="40"/>
    </row>
    <row r="33" spans="2:13" s="493" customFormat="1" ht="16.5">
      <c r="B33" s="429"/>
      <c r="C33" s="40"/>
      <c r="G33" s="429"/>
      <c r="H33" s="40"/>
      <c r="L33" s="429"/>
      <c r="M33" s="40"/>
    </row>
    <row r="34" spans="2:13" s="493" customFormat="1" ht="16.5">
      <c r="B34" s="429"/>
      <c r="C34" s="40"/>
      <c r="G34" s="429"/>
      <c r="H34" s="40"/>
      <c r="L34" s="429"/>
      <c r="M34" s="40"/>
    </row>
    <row r="35" spans="2:13" s="493" customFormat="1" ht="16.5">
      <c r="B35" s="429"/>
      <c r="C35" s="40"/>
      <c r="G35" s="429"/>
      <c r="H35" s="40"/>
      <c r="L35" s="429"/>
      <c r="M35" s="40"/>
    </row>
    <row r="36" spans="2:13" s="493" customFormat="1" ht="16.5">
      <c r="B36" s="429"/>
      <c r="C36" s="40"/>
      <c r="G36" s="429"/>
      <c r="H36" s="40"/>
      <c r="L36" s="429"/>
      <c r="M36" s="40"/>
    </row>
    <row r="37" spans="2:13" s="493" customFormat="1" ht="16.5">
      <c r="B37" s="429"/>
      <c r="C37" s="40"/>
      <c r="G37" s="429"/>
      <c r="H37" s="40"/>
      <c r="L37" s="429"/>
      <c r="M37" s="40"/>
    </row>
    <row r="38" spans="2:13" s="493" customFormat="1" ht="16.5">
      <c r="B38" s="429"/>
      <c r="C38" s="40"/>
      <c r="G38" s="429"/>
      <c r="H38" s="40"/>
      <c r="L38" s="429"/>
      <c r="M38" s="40"/>
    </row>
    <row r="39" spans="2:13" s="493" customFormat="1" ht="16.5">
      <c r="B39" s="429"/>
      <c r="C39" s="40"/>
      <c r="G39" s="429"/>
      <c r="H39" s="40"/>
      <c r="L39" s="429"/>
      <c r="M39" s="40"/>
    </row>
    <row r="40" spans="2:13" s="493" customFormat="1" ht="16.5">
      <c r="B40" s="429"/>
      <c r="C40" s="40"/>
      <c r="G40" s="429"/>
      <c r="H40" s="40"/>
      <c r="L40" s="429"/>
      <c r="M40" s="40"/>
    </row>
    <row r="41" spans="2:13" s="493" customFormat="1" ht="16.5">
      <c r="B41" s="429"/>
      <c r="C41" s="40"/>
      <c r="G41" s="429"/>
      <c r="H41" s="40"/>
      <c r="L41" s="429"/>
      <c r="M41" s="40"/>
    </row>
    <row r="42" spans="2:13" s="493" customFormat="1" ht="16.5">
      <c r="B42" s="429"/>
      <c r="C42" s="40"/>
      <c r="G42" s="429"/>
      <c r="H42" s="40"/>
      <c r="L42" s="429"/>
      <c r="M42" s="40"/>
    </row>
    <row r="43" spans="2:13" s="493" customFormat="1" ht="16.5">
      <c r="B43" s="429"/>
      <c r="C43" s="40"/>
      <c r="G43" s="429"/>
      <c r="H43" s="40"/>
      <c r="L43" s="429"/>
      <c r="M43" s="40"/>
    </row>
    <row r="44" spans="2:13" s="493" customFormat="1" ht="16.5">
      <c r="B44" s="429"/>
      <c r="C44" s="40"/>
      <c r="G44" s="429"/>
      <c r="H44" s="40"/>
      <c r="L44" s="429"/>
      <c r="M44" s="40"/>
    </row>
    <row r="45" spans="2:13" s="493" customFormat="1" ht="16.5">
      <c r="B45" s="429"/>
      <c r="C45" s="40"/>
      <c r="G45" s="429"/>
      <c r="H45" s="40"/>
      <c r="L45" s="429"/>
      <c r="M45" s="40"/>
    </row>
    <row r="46" spans="2:13" s="493" customFormat="1" ht="16.5">
      <c r="B46" s="429"/>
      <c r="C46" s="40"/>
      <c r="G46" s="429"/>
      <c r="H46" s="40"/>
      <c r="L46" s="429"/>
      <c r="M46" s="40"/>
    </row>
    <row r="47" spans="2:13" s="493" customFormat="1" ht="16.5">
      <c r="B47" s="429"/>
      <c r="C47" s="40"/>
      <c r="G47" s="429"/>
      <c r="H47" s="40"/>
      <c r="L47" s="429"/>
      <c r="M47" s="40"/>
    </row>
    <row r="48" spans="2:13" s="493" customFormat="1" ht="16.5">
      <c r="B48" s="429"/>
      <c r="C48" s="40"/>
      <c r="G48" s="429"/>
      <c r="H48" s="40"/>
      <c r="L48" s="429"/>
      <c r="M48" s="40"/>
    </row>
    <row r="49" spans="2:13" s="493" customFormat="1" ht="16.5">
      <c r="B49" s="429"/>
      <c r="C49" s="40"/>
      <c r="G49" s="429"/>
      <c r="H49" s="40"/>
      <c r="L49" s="429"/>
      <c r="M49" s="40"/>
    </row>
    <row r="50" spans="2:13" s="493" customFormat="1" ht="16.5">
      <c r="B50" s="429"/>
      <c r="C50" s="40"/>
      <c r="G50" s="429"/>
      <c r="H50" s="40"/>
      <c r="L50" s="429"/>
      <c r="M50" s="40"/>
    </row>
    <row r="51" spans="2:13" s="493" customFormat="1" ht="16.5">
      <c r="B51" s="429"/>
      <c r="C51" s="40"/>
      <c r="G51" s="429"/>
      <c r="H51" s="40"/>
      <c r="L51" s="429"/>
      <c r="M51" s="40"/>
    </row>
    <row r="52" spans="2:13" s="493" customFormat="1" ht="16.5">
      <c r="B52" s="429"/>
      <c r="C52" s="40"/>
      <c r="G52" s="429"/>
      <c r="H52" s="40"/>
      <c r="L52" s="429"/>
      <c r="M52" s="40"/>
    </row>
    <row r="53" spans="2:13" s="493" customFormat="1" ht="16.5">
      <c r="B53" s="429"/>
      <c r="C53" s="40"/>
      <c r="G53" s="429"/>
      <c r="H53" s="40"/>
      <c r="L53" s="429"/>
      <c r="M53" s="40"/>
    </row>
    <row r="54" spans="2:13" s="493" customFormat="1" ht="16.5">
      <c r="B54" s="429"/>
      <c r="C54" s="40"/>
      <c r="G54" s="429"/>
      <c r="H54" s="40"/>
      <c r="L54" s="429"/>
      <c r="M54" s="40"/>
    </row>
    <row r="55" spans="2:13" s="493" customFormat="1" ht="16.5">
      <c r="B55" s="429"/>
      <c r="C55" s="40"/>
      <c r="G55" s="429"/>
      <c r="H55" s="40"/>
      <c r="L55" s="429"/>
      <c r="M55" s="40"/>
    </row>
    <row r="56" spans="2:13" s="493" customFormat="1" ht="16.5">
      <c r="B56" s="429"/>
      <c r="C56" s="40"/>
      <c r="G56" s="429"/>
      <c r="H56" s="40"/>
      <c r="L56" s="429"/>
      <c r="M56" s="40"/>
    </row>
    <row r="57" spans="2:13" s="493" customFormat="1" ht="16.5">
      <c r="B57" s="429"/>
      <c r="C57" s="40"/>
      <c r="G57" s="429"/>
      <c r="H57" s="40"/>
      <c r="L57" s="429"/>
      <c r="M57" s="40"/>
    </row>
    <row r="58" spans="2:13" s="493" customFormat="1" ht="16.5">
      <c r="B58" s="429"/>
      <c r="C58" s="40"/>
      <c r="G58" s="429"/>
      <c r="H58" s="40"/>
      <c r="L58" s="429"/>
      <c r="M58" s="40"/>
    </row>
    <row r="59" spans="2:13" s="493" customFormat="1" ht="16.5">
      <c r="B59" s="429"/>
      <c r="C59" s="40"/>
      <c r="G59" s="429"/>
      <c r="H59" s="40"/>
      <c r="L59" s="429"/>
      <c r="M59" s="40"/>
    </row>
    <row r="60" spans="2:13" s="493" customFormat="1" ht="16.5">
      <c r="B60" s="429"/>
      <c r="C60" s="40"/>
      <c r="G60" s="429"/>
      <c r="H60" s="40"/>
      <c r="L60" s="429"/>
      <c r="M60" s="40"/>
    </row>
    <row r="61" spans="2:13" s="493" customFormat="1" ht="16.5">
      <c r="B61" s="429"/>
      <c r="C61" s="40"/>
      <c r="G61" s="429"/>
      <c r="H61" s="40"/>
      <c r="L61" s="429"/>
      <c r="M61" s="40"/>
    </row>
    <row r="62" spans="2:13" s="493" customFormat="1" ht="16.5">
      <c r="B62" s="429"/>
      <c r="C62" s="40"/>
      <c r="G62" s="429"/>
      <c r="H62" s="40"/>
      <c r="L62" s="429"/>
      <c r="M62" s="40"/>
    </row>
    <row r="63" spans="2:13" s="493" customFormat="1" ht="16.5">
      <c r="B63" s="429"/>
      <c r="C63" s="40"/>
      <c r="G63" s="429"/>
      <c r="H63" s="40"/>
      <c r="L63" s="429"/>
      <c r="M63" s="40"/>
    </row>
    <row r="64" spans="2:13" s="493" customFormat="1" ht="16.5">
      <c r="B64" s="429"/>
      <c r="C64" s="40"/>
      <c r="G64" s="429"/>
      <c r="H64" s="40"/>
      <c r="L64" s="429"/>
      <c r="M64" s="40"/>
    </row>
    <row r="65" spans="2:13" s="493" customFormat="1" ht="16.5">
      <c r="B65" s="429"/>
      <c r="C65" s="40"/>
      <c r="G65" s="429"/>
      <c r="H65" s="40"/>
      <c r="L65" s="429"/>
      <c r="M65" s="40"/>
    </row>
    <row r="66" spans="2:13" s="493" customFormat="1" ht="16.5">
      <c r="B66" s="429"/>
      <c r="C66" s="40"/>
      <c r="G66" s="429"/>
      <c r="H66" s="40"/>
      <c r="L66" s="429"/>
      <c r="M66" s="40"/>
    </row>
    <row r="67" spans="2:13" s="493" customFormat="1" ht="16.5">
      <c r="B67" s="429"/>
      <c r="C67" s="40"/>
      <c r="G67" s="429"/>
      <c r="H67" s="40"/>
      <c r="L67" s="429"/>
      <c r="M67" s="40"/>
    </row>
    <row r="68" spans="2:13" s="493" customFormat="1" ht="16.5">
      <c r="B68" s="429"/>
      <c r="C68" s="40"/>
      <c r="G68" s="429"/>
      <c r="H68" s="40"/>
      <c r="L68" s="429"/>
      <c r="M68" s="40"/>
    </row>
    <row r="69" spans="2:13" s="493" customFormat="1" ht="16.5">
      <c r="B69" s="429"/>
      <c r="C69" s="40"/>
      <c r="G69" s="429"/>
      <c r="H69" s="40"/>
      <c r="L69" s="429"/>
      <c r="M69" s="40"/>
    </row>
    <row r="70" spans="2:13" s="493" customFormat="1" ht="16.5">
      <c r="B70" s="429"/>
      <c r="C70" s="40"/>
      <c r="G70" s="429"/>
      <c r="H70" s="40"/>
      <c r="L70" s="429"/>
      <c r="M70" s="40"/>
    </row>
    <row r="71" spans="2:13" s="493" customFormat="1" ht="16.5">
      <c r="B71" s="429"/>
      <c r="C71" s="40"/>
      <c r="G71" s="429"/>
      <c r="H71" s="40"/>
      <c r="L71" s="429"/>
      <c r="M71" s="40"/>
    </row>
    <row r="72" spans="2:13" s="493" customFormat="1" ht="16.5">
      <c r="B72" s="429"/>
      <c r="C72" s="40"/>
      <c r="G72" s="429"/>
      <c r="H72" s="40"/>
      <c r="L72" s="429"/>
      <c r="M72" s="40"/>
    </row>
    <row r="73" spans="2:13" s="493" customFormat="1" ht="16.5">
      <c r="B73" s="429"/>
      <c r="C73" s="40"/>
      <c r="G73" s="429"/>
      <c r="H73" s="40"/>
      <c r="L73" s="429"/>
      <c r="M73" s="40"/>
    </row>
    <row r="74" spans="2:13" s="493" customFormat="1" ht="16.5">
      <c r="B74" s="429"/>
      <c r="C74" s="40"/>
      <c r="G74" s="429"/>
      <c r="H74" s="40"/>
      <c r="L74" s="429"/>
      <c r="M74" s="40"/>
    </row>
    <row r="75" spans="2:13" s="493" customFormat="1" ht="16.5">
      <c r="B75" s="429"/>
      <c r="C75" s="40"/>
      <c r="G75" s="429"/>
      <c r="H75" s="40"/>
      <c r="L75" s="429"/>
      <c r="M75" s="40"/>
    </row>
    <row r="76" spans="2:13" s="493" customFormat="1" ht="16.5">
      <c r="B76" s="429"/>
      <c r="C76" s="40"/>
      <c r="G76" s="429"/>
      <c r="H76" s="40"/>
      <c r="L76" s="429"/>
      <c r="M76" s="40"/>
    </row>
  </sheetData>
  <sheetProtection/>
  <mergeCells count="5">
    <mergeCell ref="G5:K5"/>
    <mergeCell ref="B5:F5"/>
    <mergeCell ref="L5:P5"/>
    <mergeCell ref="H3:I3"/>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16" max="65535" man="1"/>
  </colBreaks>
</worksheet>
</file>

<file path=xl/worksheets/sheet30.xml><?xml version="1.0" encoding="utf-8"?>
<worksheet xmlns="http://schemas.openxmlformats.org/spreadsheetml/2006/main" xmlns:r="http://schemas.openxmlformats.org/officeDocument/2006/relationships">
  <dimension ref="A1:Q27"/>
  <sheetViews>
    <sheetView view="pageBreakPreview" zoomScaleSheetLayoutView="100" workbookViewId="0" topLeftCell="A1">
      <selection activeCell="S11" sqref="S11"/>
    </sheetView>
  </sheetViews>
  <sheetFormatPr defaultColWidth="9.00390625" defaultRowHeight="16.5"/>
  <cols>
    <col min="1" max="1" width="13.75390625" style="0" customWidth="1"/>
    <col min="2" max="2" width="22.25390625" style="0" customWidth="1"/>
    <col min="3" max="3" width="4.625" style="0" customWidth="1"/>
    <col min="8" max="8" width="4.625" style="0" customWidth="1"/>
  </cols>
  <sheetData>
    <row r="1" spans="1:17" ht="25.5">
      <c r="A1" s="1283" t="s">
        <v>1631</v>
      </c>
      <c r="B1" s="1283"/>
      <c r="C1" s="1283"/>
      <c r="D1" s="1283"/>
      <c r="E1" s="1283"/>
      <c r="F1" s="1283"/>
      <c r="G1" s="1283"/>
      <c r="H1" s="1283"/>
      <c r="I1" s="1283"/>
      <c r="J1" s="1283"/>
      <c r="K1" s="1283"/>
      <c r="L1" s="1283"/>
      <c r="M1" s="1283"/>
      <c r="N1" s="1283"/>
      <c r="O1" s="1283"/>
      <c r="P1" s="1283"/>
      <c r="Q1" s="1283"/>
    </row>
    <row r="2" spans="1:17" ht="6" customHeight="1">
      <c r="A2" s="888"/>
      <c r="B2" s="911"/>
      <c r="C2" s="910"/>
      <c r="D2" s="910"/>
      <c r="E2" s="910"/>
      <c r="F2" s="910"/>
      <c r="G2" s="910"/>
      <c r="H2" s="910"/>
      <c r="I2" s="909"/>
      <c r="J2" s="909"/>
      <c r="K2" s="908"/>
      <c r="L2" s="887"/>
      <c r="M2" s="909"/>
      <c r="N2" s="887"/>
      <c r="O2" s="91"/>
      <c r="P2" s="91"/>
      <c r="Q2" s="91"/>
    </row>
    <row r="3" spans="1:17" ht="16.5">
      <c r="A3" s="949" t="s">
        <v>406</v>
      </c>
      <c r="B3" s="911"/>
      <c r="C3" s="910"/>
      <c r="D3" s="910"/>
      <c r="E3" s="910"/>
      <c r="F3" s="889"/>
      <c r="G3" s="909"/>
      <c r="H3" s="910"/>
      <c r="I3" s="909"/>
      <c r="J3" s="909"/>
      <c r="K3" s="910"/>
      <c r="L3" s="910"/>
      <c r="M3" s="909"/>
      <c r="N3" s="887"/>
      <c r="O3" s="91"/>
      <c r="P3" s="91"/>
      <c r="Q3" s="91"/>
    </row>
    <row r="4" spans="1:17" ht="15.75" customHeight="1">
      <c r="A4" s="955"/>
      <c r="B4" s="914"/>
      <c r="C4" s="911"/>
      <c r="D4" s="911"/>
      <c r="E4" s="911"/>
      <c r="F4" s="911"/>
      <c r="G4" s="911"/>
      <c r="H4" s="911"/>
      <c r="I4" s="911"/>
      <c r="J4" s="911"/>
      <c r="K4" s="911"/>
      <c r="L4" s="911"/>
      <c r="M4" s="911"/>
      <c r="N4" s="911"/>
      <c r="O4" s="92"/>
      <c r="P4" s="92"/>
      <c r="Q4" s="398" t="s">
        <v>402</v>
      </c>
    </row>
    <row r="5" spans="1:17" ht="16.5" customHeight="1">
      <c r="A5" s="1288" t="s">
        <v>224</v>
      </c>
      <c r="B5" s="915"/>
      <c r="C5" s="800" t="s">
        <v>524</v>
      </c>
      <c r="D5" s="890"/>
      <c r="E5" s="890"/>
      <c r="F5" s="891"/>
      <c r="G5" s="892"/>
      <c r="H5" s="800" t="s">
        <v>525</v>
      </c>
      <c r="I5" s="890"/>
      <c r="J5" s="890"/>
      <c r="K5" s="891"/>
      <c r="L5" s="892"/>
      <c r="M5" s="1292" t="s">
        <v>182</v>
      </c>
      <c r="N5" s="1293"/>
      <c r="O5" s="1292" t="s">
        <v>387</v>
      </c>
      <c r="P5" s="1293"/>
      <c r="Q5" s="1285" t="s">
        <v>1704</v>
      </c>
    </row>
    <row r="6" spans="1:17" ht="16.5" customHeight="1">
      <c r="A6" s="1298"/>
      <c r="B6" s="954" t="s">
        <v>107</v>
      </c>
      <c r="C6" s="995" t="s">
        <v>0</v>
      </c>
      <c r="D6" s="916" t="s">
        <v>17</v>
      </c>
      <c r="E6" s="1245" t="s">
        <v>217</v>
      </c>
      <c r="F6" s="1300"/>
      <c r="G6" s="916" t="s">
        <v>444</v>
      </c>
      <c r="H6" s="916" t="s">
        <v>0</v>
      </c>
      <c r="I6" s="916" t="s">
        <v>17</v>
      </c>
      <c r="J6" s="1245" t="s">
        <v>217</v>
      </c>
      <c r="K6" s="1300"/>
      <c r="L6" s="916" t="s">
        <v>444</v>
      </c>
      <c r="M6" s="1281" t="s">
        <v>223</v>
      </c>
      <c r="N6" s="1281" t="s">
        <v>410</v>
      </c>
      <c r="O6" s="1281" t="s">
        <v>223</v>
      </c>
      <c r="P6" s="1281" t="s">
        <v>410</v>
      </c>
      <c r="Q6" s="1286"/>
    </row>
    <row r="7" spans="1:17" ht="28.5">
      <c r="A7" s="1299"/>
      <c r="B7" s="918"/>
      <c r="C7" s="968" t="s">
        <v>9</v>
      </c>
      <c r="D7" s="961" t="s">
        <v>19</v>
      </c>
      <c r="E7" s="943" t="s">
        <v>182</v>
      </c>
      <c r="F7" s="944" t="s">
        <v>144</v>
      </c>
      <c r="G7" s="480" t="s">
        <v>408</v>
      </c>
      <c r="H7" s="919" t="s">
        <v>9</v>
      </c>
      <c r="I7" s="919" t="s">
        <v>19</v>
      </c>
      <c r="J7" s="943" t="s">
        <v>182</v>
      </c>
      <c r="K7" s="944" t="s">
        <v>144</v>
      </c>
      <c r="L7" s="480" t="s">
        <v>408</v>
      </c>
      <c r="M7" s="1296"/>
      <c r="N7" s="1297"/>
      <c r="O7" s="1296"/>
      <c r="P7" s="1297"/>
      <c r="Q7" s="1287"/>
    </row>
    <row r="8" spans="1:17" ht="27" customHeight="1">
      <c r="A8" s="1089" t="s">
        <v>22</v>
      </c>
      <c r="B8" s="986" t="s">
        <v>23</v>
      </c>
      <c r="C8" s="989"/>
      <c r="D8" s="1090">
        <v>29215</v>
      </c>
      <c r="E8" s="1091">
        <v>249.3671</v>
      </c>
      <c r="F8" s="1092">
        <v>164.6428</v>
      </c>
      <c r="G8" s="1098">
        <v>100</v>
      </c>
      <c r="H8" s="930"/>
      <c r="I8" s="862">
        <v>28776</v>
      </c>
      <c r="J8" s="991">
        <v>245.8435</v>
      </c>
      <c r="K8" s="960">
        <v>166.3212</v>
      </c>
      <c r="L8" s="994">
        <v>100</v>
      </c>
      <c r="M8" s="974">
        <f>(E8/J8)*100-100</f>
        <v>1.4332695393614188</v>
      </c>
      <c r="N8" s="834">
        <f>E8-J8</f>
        <v>3.5235999999999876</v>
      </c>
      <c r="O8" s="834">
        <f>(F8/K8)*100-100</f>
        <v>-1.0091317282463166</v>
      </c>
      <c r="P8" s="834">
        <f>F8-K8</f>
        <v>-1.6784000000000106</v>
      </c>
      <c r="Q8" s="834">
        <f>D8/I8*100-100</f>
        <v>1.525576869613559</v>
      </c>
    </row>
    <row r="9" spans="1:17" ht="27" customHeight="1">
      <c r="A9" s="1094" t="s">
        <v>460</v>
      </c>
      <c r="B9" s="951" t="s">
        <v>461</v>
      </c>
      <c r="C9" s="988">
        <v>1</v>
      </c>
      <c r="D9" s="885">
        <v>5961</v>
      </c>
      <c r="E9" s="600">
        <v>50.88062</v>
      </c>
      <c r="F9" s="601">
        <v>33.15974</v>
      </c>
      <c r="G9" s="604">
        <v>20.4039</v>
      </c>
      <c r="H9" s="924">
        <v>1</v>
      </c>
      <c r="I9" s="856">
        <v>5884</v>
      </c>
      <c r="J9" s="857">
        <v>50.26908</v>
      </c>
      <c r="K9" s="858">
        <v>33.48002</v>
      </c>
      <c r="L9" s="972">
        <v>20.4476</v>
      </c>
      <c r="M9" s="973">
        <f aca="true" t="shared" si="0" ref="M9:M24">(E9/J9)*100-100</f>
        <v>1.2165331054397654</v>
      </c>
      <c r="N9" s="945">
        <f aca="true" t="shared" si="1" ref="N9:N24">E9-J9</f>
        <v>0.611539999999998</v>
      </c>
      <c r="O9" s="945">
        <f aca="true" t="shared" si="2" ref="O9:O24">(F9/K9)*100-100</f>
        <v>-0.9566302529090649</v>
      </c>
      <c r="P9" s="945">
        <f aca="true" t="shared" si="3" ref="P9:P24">F9-K9</f>
        <v>-0.3202800000000039</v>
      </c>
      <c r="Q9" s="945">
        <f aca="true" t="shared" si="4" ref="Q9:Q24">D9/I9*100-100</f>
        <v>1.308633582596869</v>
      </c>
    </row>
    <row r="10" spans="1:17" ht="27" customHeight="1">
      <c r="A10" s="1094" t="s">
        <v>462</v>
      </c>
      <c r="B10" s="951" t="s">
        <v>463</v>
      </c>
      <c r="C10" s="988">
        <v>2</v>
      </c>
      <c r="D10" s="885">
        <v>5619</v>
      </c>
      <c r="E10" s="600">
        <v>47.96145</v>
      </c>
      <c r="F10" s="601">
        <v>32.07035</v>
      </c>
      <c r="G10" s="604">
        <v>19.23327</v>
      </c>
      <c r="H10" s="924">
        <v>2</v>
      </c>
      <c r="I10" s="856">
        <v>5586</v>
      </c>
      <c r="J10" s="857">
        <v>47.72316</v>
      </c>
      <c r="K10" s="858">
        <v>32.89172</v>
      </c>
      <c r="L10" s="972">
        <v>19.41201</v>
      </c>
      <c r="M10" s="973">
        <f t="shared" si="0"/>
        <v>0.4993173126004251</v>
      </c>
      <c r="N10" s="945">
        <f t="shared" si="1"/>
        <v>0.23828999999999922</v>
      </c>
      <c r="O10" s="945">
        <f t="shared" si="2"/>
        <v>-2.497193822639872</v>
      </c>
      <c r="P10" s="945">
        <f t="shared" si="3"/>
        <v>-0.8213700000000017</v>
      </c>
      <c r="Q10" s="945">
        <f t="shared" si="4"/>
        <v>0.5907626208378076</v>
      </c>
    </row>
    <row r="11" spans="1:17" ht="27" customHeight="1">
      <c r="A11" s="1095" t="s">
        <v>464</v>
      </c>
      <c r="B11" s="951" t="s">
        <v>465</v>
      </c>
      <c r="C11" s="988">
        <v>3</v>
      </c>
      <c r="D11" s="885">
        <v>3288</v>
      </c>
      <c r="E11" s="600">
        <v>28.065</v>
      </c>
      <c r="F11" s="601">
        <v>18.09479</v>
      </c>
      <c r="G11" s="604">
        <v>11.25449</v>
      </c>
      <c r="H11" s="924">
        <v>3</v>
      </c>
      <c r="I11" s="856">
        <v>3212</v>
      </c>
      <c r="J11" s="857">
        <v>27.44124</v>
      </c>
      <c r="K11" s="858">
        <v>18.06038</v>
      </c>
      <c r="L11" s="972">
        <v>11.16208</v>
      </c>
      <c r="M11" s="973">
        <f t="shared" si="0"/>
        <v>2.273075123427361</v>
      </c>
      <c r="N11" s="945">
        <f t="shared" si="1"/>
        <v>0.6237600000000008</v>
      </c>
      <c r="O11" s="945">
        <f t="shared" si="2"/>
        <v>0.19052755257642673</v>
      </c>
      <c r="P11" s="945">
        <f t="shared" si="3"/>
        <v>0.03441000000000116</v>
      </c>
      <c r="Q11" s="945">
        <f t="shared" si="4"/>
        <v>2.366127023661278</v>
      </c>
    </row>
    <row r="12" spans="1:17" ht="31.5" customHeight="1">
      <c r="A12" s="1095" t="s">
        <v>469</v>
      </c>
      <c r="B12" s="951" t="s">
        <v>470</v>
      </c>
      <c r="C12" s="988">
        <v>4</v>
      </c>
      <c r="D12" s="885">
        <v>2700</v>
      </c>
      <c r="E12" s="600">
        <v>23.04608</v>
      </c>
      <c r="F12" s="601">
        <v>15.86469</v>
      </c>
      <c r="G12" s="604">
        <v>9.241828</v>
      </c>
      <c r="H12" s="924">
        <v>4</v>
      </c>
      <c r="I12" s="856">
        <v>2445</v>
      </c>
      <c r="J12" s="857">
        <v>20.88849</v>
      </c>
      <c r="K12" s="858">
        <v>14.79733</v>
      </c>
      <c r="L12" s="972">
        <v>8.496664</v>
      </c>
      <c r="M12" s="973">
        <f t="shared" si="0"/>
        <v>10.329085539452578</v>
      </c>
      <c r="N12" s="945">
        <f t="shared" si="1"/>
        <v>2.157589999999999</v>
      </c>
      <c r="O12" s="945">
        <f t="shared" si="2"/>
        <v>7.213193190933765</v>
      </c>
      <c r="P12" s="945">
        <f t="shared" si="3"/>
        <v>1.067359999999999</v>
      </c>
      <c r="Q12" s="945">
        <f t="shared" si="4"/>
        <v>10.429447852760745</v>
      </c>
    </row>
    <row r="13" spans="1:17" ht="27" customHeight="1">
      <c r="A13" s="1095" t="s">
        <v>478</v>
      </c>
      <c r="B13" s="951" t="s">
        <v>479</v>
      </c>
      <c r="C13" s="988">
        <v>5</v>
      </c>
      <c r="D13" s="885">
        <v>1620</v>
      </c>
      <c r="E13" s="600">
        <v>13.82765</v>
      </c>
      <c r="F13" s="601">
        <v>9.349307</v>
      </c>
      <c r="G13" s="604">
        <v>5.545097</v>
      </c>
      <c r="H13" s="924">
        <v>5</v>
      </c>
      <c r="I13" s="856">
        <v>1680</v>
      </c>
      <c r="J13" s="857">
        <v>14.35283</v>
      </c>
      <c r="K13" s="858">
        <v>9.925549</v>
      </c>
      <c r="L13" s="972">
        <v>5.838199</v>
      </c>
      <c r="M13" s="973">
        <f t="shared" si="0"/>
        <v>-3.659069326397656</v>
      </c>
      <c r="N13" s="945">
        <f t="shared" si="1"/>
        <v>-0.5251800000000006</v>
      </c>
      <c r="O13" s="945">
        <f t="shared" si="2"/>
        <v>-5.805643597145121</v>
      </c>
      <c r="P13" s="945">
        <f t="shared" si="3"/>
        <v>-0.5762420000000006</v>
      </c>
      <c r="Q13" s="945">
        <f t="shared" si="4"/>
        <v>-3.5714285714285694</v>
      </c>
    </row>
    <row r="14" spans="1:17" ht="27" customHeight="1">
      <c r="A14" s="1095" t="s">
        <v>474</v>
      </c>
      <c r="B14" s="951" t="s">
        <v>475</v>
      </c>
      <c r="C14" s="988">
        <v>6</v>
      </c>
      <c r="D14" s="885">
        <v>1421</v>
      </c>
      <c r="E14" s="600">
        <v>12.12907</v>
      </c>
      <c r="F14" s="601">
        <v>7.632102</v>
      </c>
      <c r="G14" s="604">
        <v>4.86394</v>
      </c>
      <c r="H14" s="924">
        <v>6</v>
      </c>
      <c r="I14" s="856">
        <v>1458</v>
      </c>
      <c r="J14" s="857">
        <v>12.45621</v>
      </c>
      <c r="K14" s="858">
        <v>8.019877</v>
      </c>
      <c r="L14" s="972">
        <v>5.066722</v>
      </c>
      <c r="M14" s="973">
        <f t="shared" si="0"/>
        <v>-2.6263205260669196</v>
      </c>
      <c r="N14" s="945">
        <f t="shared" si="1"/>
        <v>-0.32714</v>
      </c>
      <c r="O14" s="945">
        <f t="shared" si="2"/>
        <v>-4.835173906033717</v>
      </c>
      <c r="P14" s="945">
        <f t="shared" si="3"/>
        <v>-0.38777499999999954</v>
      </c>
      <c r="Q14" s="945">
        <f t="shared" si="4"/>
        <v>-2.537722908093272</v>
      </c>
    </row>
    <row r="15" spans="1:17" ht="27" customHeight="1">
      <c r="A15" s="1095" t="s">
        <v>471</v>
      </c>
      <c r="B15" s="951" t="s">
        <v>472</v>
      </c>
      <c r="C15" s="988">
        <v>7</v>
      </c>
      <c r="D15" s="885">
        <v>1347</v>
      </c>
      <c r="E15" s="600">
        <v>11.49743</v>
      </c>
      <c r="F15" s="601">
        <v>6.793138</v>
      </c>
      <c r="G15" s="604">
        <v>4.610645</v>
      </c>
      <c r="H15" s="924">
        <v>7</v>
      </c>
      <c r="I15" s="856">
        <v>1231</v>
      </c>
      <c r="J15" s="857">
        <v>10.51686</v>
      </c>
      <c r="K15" s="858">
        <v>6.393905</v>
      </c>
      <c r="L15" s="972">
        <v>4.277871</v>
      </c>
      <c r="M15" s="973">
        <f t="shared" si="0"/>
        <v>9.323790561061003</v>
      </c>
      <c r="N15" s="945">
        <f t="shared" si="1"/>
        <v>0.9805700000000002</v>
      </c>
      <c r="O15" s="945">
        <f t="shared" si="2"/>
        <v>6.243962023208027</v>
      </c>
      <c r="P15" s="945">
        <f t="shared" si="3"/>
        <v>0.3992329999999997</v>
      </c>
      <c r="Q15" s="945">
        <f t="shared" si="4"/>
        <v>9.423233143785552</v>
      </c>
    </row>
    <row r="16" spans="1:17" ht="27" customHeight="1">
      <c r="A16" s="1095" t="s">
        <v>476</v>
      </c>
      <c r="B16" s="951" t="s">
        <v>477</v>
      </c>
      <c r="C16" s="988">
        <v>8</v>
      </c>
      <c r="D16" s="885">
        <v>1107</v>
      </c>
      <c r="E16" s="600">
        <v>9.448893</v>
      </c>
      <c r="F16" s="601">
        <v>6.26778</v>
      </c>
      <c r="G16" s="604">
        <v>3.78915</v>
      </c>
      <c r="H16" s="924">
        <v>8</v>
      </c>
      <c r="I16" s="856">
        <v>1086</v>
      </c>
      <c r="J16" s="857">
        <v>9.278079</v>
      </c>
      <c r="K16" s="858">
        <v>6.325789</v>
      </c>
      <c r="L16" s="972">
        <v>3.773978</v>
      </c>
      <c r="M16" s="973">
        <f t="shared" si="0"/>
        <v>1.8410492085699985</v>
      </c>
      <c r="N16" s="945">
        <f t="shared" si="1"/>
        <v>0.17081400000000002</v>
      </c>
      <c r="O16" s="945">
        <f t="shared" si="2"/>
        <v>-0.9170239475265589</v>
      </c>
      <c r="P16" s="945">
        <f t="shared" si="3"/>
        <v>-0.0580090000000002</v>
      </c>
      <c r="Q16" s="945">
        <f t="shared" si="4"/>
        <v>1.9337016574585704</v>
      </c>
    </row>
    <row r="17" spans="1:17" ht="27" customHeight="1">
      <c r="A17" s="1095" t="s">
        <v>484</v>
      </c>
      <c r="B17" s="951" t="s">
        <v>485</v>
      </c>
      <c r="C17" s="988">
        <v>9</v>
      </c>
      <c r="D17" s="885">
        <v>691</v>
      </c>
      <c r="E17" s="600">
        <v>5.898089</v>
      </c>
      <c r="F17" s="601">
        <v>3.866384</v>
      </c>
      <c r="G17" s="604">
        <v>2.365223</v>
      </c>
      <c r="H17" s="924">
        <v>9</v>
      </c>
      <c r="I17" s="856">
        <v>716</v>
      </c>
      <c r="J17" s="857">
        <v>6.117039</v>
      </c>
      <c r="K17" s="858">
        <v>4.105447</v>
      </c>
      <c r="L17" s="972">
        <v>2.488185</v>
      </c>
      <c r="M17" s="973">
        <f t="shared" si="0"/>
        <v>-3.579346150972725</v>
      </c>
      <c r="N17" s="945">
        <f t="shared" si="1"/>
        <v>-0.21895000000000042</v>
      </c>
      <c r="O17" s="945">
        <f t="shared" si="2"/>
        <v>-5.823068718217527</v>
      </c>
      <c r="P17" s="945">
        <f t="shared" si="3"/>
        <v>-0.2390629999999998</v>
      </c>
      <c r="Q17" s="945">
        <f t="shared" si="4"/>
        <v>-3.491620111731848</v>
      </c>
    </row>
    <row r="18" spans="1:17" ht="27" customHeight="1">
      <c r="A18" s="1095" t="s">
        <v>486</v>
      </c>
      <c r="B18" s="951" t="s">
        <v>487</v>
      </c>
      <c r="C18" s="988">
        <v>10</v>
      </c>
      <c r="D18" s="885">
        <v>625</v>
      </c>
      <c r="E18" s="600">
        <v>5.334741</v>
      </c>
      <c r="F18" s="601">
        <v>3.737984</v>
      </c>
      <c r="G18" s="604">
        <v>2.139312</v>
      </c>
      <c r="H18" s="924">
        <v>10</v>
      </c>
      <c r="I18" s="856">
        <v>620</v>
      </c>
      <c r="J18" s="857">
        <v>5.296877</v>
      </c>
      <c r="K18" s="858">
        <v>3.898516</v>
      </c>
      <c r="L18" s="972">
        <v>2.154573</v>
      </c>
      <c r="M18" s="973">
        <f t="shared" si="0"/>
        <v>0.7148363082623916</v>
      </c>
      <c r="N18" s="945">
        <f t="shared" si="1"/>
        <v>0.0378639999999999</v>
      </c>
      <c r="O18" s="945">
        <f t="shared" si="2"/>
        <v>-4.11777199324051</v>
      </c>
      <c r="P18" s="945">
        <f t="shared" si="3"/>
        <v>-0.1605319999999999</v>
      </c>
      <c r="Q18" s="945">
        <f t="shared" si="4"/>
        <v>0.8064516129032313</v>
      </c>
    </row>
    <row r="19" spans="1:17" ht="10.5" customHeight="1">
      <c r="A19" s="1096"/>
      <c r="B19" s="952"/>
      <c r="C19" s="990"/>
      <c r="D19" s="987"/>
      <c r="E19" s="609"/>
      <c r="F19" s="610"/>
      <c r="G19" s="613"/>
      <c r="H19" s="924"/>
      <c r="I19" s="856"/>
      <c r="J19" s="857"/>
      <c r="K19" s="858"/>
      <c r="L19" s="972"/>
      <c r="M19" s="973"/>
      <c r="N19" s="945"/>
      <c r="O19" s="945"/>
      <c r="P19" s="945"/>
      <c r="Q19" s="945"/>
    </row>
    <row r="20" spans="1:17" ht="27" customHeight="1">
      <c r="A20" s="1095" t="s">
        <v>488</v>
      </c>
      <c r="B20" s="953" t="s">
        <v>489</v>
      </c>
      <c r="C20" s="988">
        <v>11</v>
      </c>
      <c r="D20" s="885">
        <v>594</v>
      </c>
      <c r="E20" s="600">
        <v>5.070138</v>
      </c>
      <c r="F20" s="601">
        <v>3.124576</v>
      </c>
      <c r="G20" s="604">
        <v>2.033202</v>
      </c>
      <c r="H20" s="930">
        <v>12</v>
      </c>
      <c r="I20" s="862">
        <v>604</v>
      </c>
      <c r="J20" s="991">
        <v>5.160184</v>
      </c>
      <c r="K20" s="960">
        <v>3.18631</v>
      </c>
      <c r="L20" s="994">
        <v>2.098971</v>
      </c>
      <c r="M20" s="974">
        <f t="shared" si="0"/>
        <v>-1.7450152940282777</v>
      </c>
      <c r="N20" s="834">
        <f t="shared" si="1"/>
        <v>-0.09004600000000007</v>
      </c>
      <c r="O20" s="834">
        <f t="shared" si="2"/>
        <v>-1.9374762656489963</v>
      </c>
      <c r="P20" s="834">
        <f t="shared" si="3"/>
        <v>-0.0617340000000004</v>
      </c>
      <c r="Q20" s="834">
        <f t="shared" si="4"/>
        <v>-1.6556291390728433</v>
      </c>
    </row>
    <row r="21" spans="1:17" ht="27" customHeight="1">
      <c r="A21" s="1095" t="s">
        <v>490</v>
      </c>
      <c r="B21" s="951" t="s">
        <v>491</v>
      </c>
      <c r="C21" s="988">
        <v>12</v>
      </c>
      <c r="D21" s="885">
        <v>532</v>
      </c>
      <c r="E21" s="600">
        <v>4.540931</v>
      </c>
      <c r="F21" s="601">
        <v>3.191082</v>
      </c>
      <c r="G21" s="604">
        <v>1.820982</v>
      </c>
      <c r="H21" s="924">
        <v>11</v>
      </c>
      <c r="I21" s="856">
        <v>606</v>
      </c>
      <c r="J21" s="857">
        <v>5.177271</v>
      </c>
      <c r="K21" s="858">
        <v>3.716748</v>
      </c>
      <c r="L21" s="972">
        <v>2.105922</v>
      </c>
      <c r="M21" s="973">
        <f t="shared" si="0"/>
        <v>-12.291031317464359</v>
      </c>
      <c r="N21" s="945">
        <f t="shared" si="1"/>
        <v>-0.6363400000000006</v>
      </c>
      <c r="O21" s="945">
        <f t="shared" si="2"/>
        <v>-14.14317031986026</v>
      </c>
      <c r="P21" s="945">
        <f t="shared" si="3"/>
        <v>-0.5256659999999997</v>
      </c>
      <c r="Q21" s="945">
        <f t="shared" si="4"/>
        <v>-12.21122112211222</v>
      </c>
    </row>
    <row r="22" spans="1:17" ht="27" customHeight="1">
      <c r="A22" s="1095" t="s">
        <v>492</v>
      </c>
      <c r="B22" s="951" t="s">
        <v>493</v>
      </c>
      <c r="C22" s="988">
        <v>13</v>
      </c>
      <c r="D22" s="885">
        <v>352</v>
      </c>
      <c r="E22" s="600">
        <v>3.004526</v>
      </c>
      <c r="F22" s="601">
        <v>2.000166</v>
      </c>
      <c r="G22" s="604">
        <v>1.204861</v>
      </c>
      <c r="H22" s="924">
        <v>15</v>
      </c>
      <c r="I22" s="856">
        <v>288</v>
      </c>
      <c r="J22" s="857">
        <v>2.460485</v>
      </c>
      <c r="K22" s="858">
        <v>1.664827</v>
      </c>
      <c r="L22" s="972">
        <v>1.000834</v>
      </c>
      <c r="M22" s="973">
        <f>(E22/J22)*100-100</f>
        <v>22.11112849702397</v>
      </c>
      <c r="N22" s="945">
        <f t="shared" si="1"/>
        <v>0.544041</v>
      </c>
      <c r="O22" s="945">
        <f t="shared" si="2"/>
        <v>20.142573372488542</v>
      </c>
      <c r="P22" s="945">
        <f t="shared" si="3"/>
        <v>0.33533900000000005</v>
      </c>
      <c r="Q22" s="945">
        <f t="shared" si="4"/>
        <v>22.22222222222223</v>
      </c>
    </row>
    <row r="23" spans="1:17" ht="27" customHeight="1">
      <c r="A23" s="1095" t="s">
        <v>494</v>
      </c>
      <c r="B23" s="951" t="s">
        <v>495</v>
      </c>
      <c r="C23" s="988">
        <v>14</v>
      </c>
      <c r="D23" s="885">
        <v>315</v>
      </c>
      <c r="E23" s="600">
        <v>2.688709</v>
      </c>
      <c r="F23" s="601">
        <v>2.073212</v>
      </c>
      <c r="G23" s="604">
        <v>1.078213</v>
      </c>
      <c r="H23" s="924">
        <v>14</v>
      </c>
      <c r="I23" s="856">
        <v>307</v>
      </c>
      <c r="J23" s="857">
        <v>2.622809</v>
      </c>
      <c r="K23" s="858">
        <v>2.067695</v>
      </c>
      <c r="L23" s="972">
        <v>1.066861</v>
      </c>
      <c r="M23" s="973">
        <f t="shared" si="0"/>
        <v>2.5125733517003823</v>
      </c>
      <c r="N23" s="945">
        <f t="shared" si="1"/>
        <v>0.06589999999999963</v>
      </c>
      <c r="O23" s="945">
        <f t="shared" si="2"/>
        <v>0.26681884900818886</v>
      </c>
      <c r="P23" s="945">
        <f t="shared" si="3"/>
        <v>0.005516999999999772</v>
      </c>
      <c r="Q23" s="945">
        <f t="shared" si="4"/>
        <v>2.6058631921824116</v>
      </c>
    </row>
    <row r="24" spans="1:17" ht="27" customHeight="1">
      <c r="A24" s="1097" t="s">
        <v>496</v>
      </c>
      <c r="B24" s="952" t="s">
        <v>497</v>
      </c>
      <c r="C24" s="990">
        <v>15</v>
      </c>
      <c r="D24" s="987">
        <v>287</v>
      </c>
      <c r="E24" s="609">
        <v>2.449713</v>
      </c>
      <c r="F24" s="610">
        <v>1.539789</v>
      </c>
      <c r="G24" s="617">
        <v>0.982372</v>
      </c>
      <c r="H24" s="925">
        <v>13</v>
      </c>
      <c r="I24" s="863">
        <v>328</v>
      </c>
      <c r="J24" s="860">
        <v>2.802219</v>
      </c>
      <c r="K24" s="861">
        <v>1.860339</v>
      </c>
      <c r="L24" s="864">
        <v>1.139839</v>
      </c>
      <c r="M24" s="947">
        <f t="shared" si="0"/>
        <v>-12.579530721902884</v>
      </c>
      <c r="N24" s="948">
        <f t="shared" si="1"/>
        <v>-0.352506</v>
      </c>
      <c r="O24" s="948">
        <f t="shared" si="2"/>
        <v>-17.23073052814567</v>
      </c>
      <c r="P24" s="948">
        <f t="shared" si="3"/>
        <v>-0.3205499999999999</v>
      </c>
      <c r="Q24" s="948">
        <f t="shared" si="4"/>
        <v>-12.5</v>
      </c>
    </row>
    <row r="25" spans="1:17" ht="14.25" customHeight="1">
      <c r="A25" s="926" t="s">
        <v>1695</v>
      </c>
      <c r="B25" s="939"/>
      <c r="C25" s="940"/>
      <c r="D25" s="940"/>
      <c r="E25" s="940"/>
      <c r="F25" s="940"/>
      <c r="G25" s="940"/>
      <c r="H25" s="940"/>
      <c r="I25" s="940"/>
      <c r="J25" s="940"/>
      <c r="K25" s="940"/>
      <c r="L25" s="940"/>
      <c r="M25" s="940"/>
      <c r="N25" s="941" t="s">
        <v>4</v>
      </c>
      <c r="O25" s="942"/>
      <c r="P25" s="942"/>
      <c r="Q25" s="942"/>
    </row>
    <row r="26" spans="1:17" ht="14.25" customHeight="1">
      <c r="A26" s="926" t="s">
        <v>526</v>
      </c>
      <c r="B26" s="939"/>
      <c r="C26" s="940"/>
      <c r="D26" s="940"/>
      <c r="E26" s="940"/>
      <c r="F26" s="940"/>
      <c r="H26" s="940"/>
      <c r="I26" s="940"/>
      <c r="J26" s="940"/>
      <c r="K26" s="940"/>
      <c r="L26" s="940"/>
      <c r="M26" s="940"/>
      <c r="N26" s="941" t="s">
        <v>4</v>
      </c>
      <c r="O26" s="942"/>
      <c r="P26" s="942"/>
      <c r="Q26" s="942"/>
    </row>
    <row r="27" spans="1:17" ht="14.25" customHeight="1">
      <c r="A27" s="25" t="s">
        <v>1700</v>
      </c>
      <c r="B27" s="123"/>
      <c r="C27" s="93"/>
      <c r="D27" s="93"/>
      <c r="E27" s="93"/>
      <c r="F27" s="93"/>
      <c r="G27" s="940"/>
      <c r="H27" s="93"/>
      <c r="I27" s="927"/>
      <c r="J27" s="927"/>
      <c r="K27" s="929"/>
      <c r="L27" s="130"/>
      <c r="M27" s="927"/>
      <c r="N27" s="130"/>
      <c r="O27" s="91"/>
      <c r="P27" s="91"/>
      <c r="Q27" s="91"/>
    </row>
  </sheetData>
  <sheetProtection/>
  <mergeCells count="11">
    <mergeCell ref="O5:P5"/>
    <mergeCell ref="O6:O7"/>
    <mergeCell ref="A1:Q1"/>
    <mergeCell ref="P6:P7"/>
    <mergeCell ref="A5:A7"/>
    <mergeCell ref="M5:N5"/>
    <mergeCell ref="Q5:Q7"/>
    <mergeCell ref="E6:F6"/>
    <mergeCell ref="J6:K6"/>
    <mergeCell ref="M6:M7"/>
    <mergeCell ref="N6:N7"/>
  </mergeCells>
  <printOptions/>
  <pageMargins left="0.7" right="0.7" top="0.75" bottom="0.75" header="0.3" footer="0.3"/>
  <pageSetup fitToHeight="0" horizontalDpi="600" verticalDpi="600" orientation="landscape" paperSize="9" scale="80" r:id="rId1"/>
</worksheet>
</file>

<file path=xl/worksheets/sheet31.xml><?xml version="1.0" encoding="utf-8"?>
<worksheet xmlns="http://schemas.openxmlformats.org/spreadsheetml/2006/main" xmlns:r="http://schemas.openxmlformats.org/officeDocument/2006/relationships">
  <dimension ref="A1:AK27"/>
  <sheetViews>
    <sheetView showZeros="0" view="pageBreakPreview" zoomScaleNormal="90" zoomScaleSheetLayoutView="100" zoomScalePageLayoutView="0" workbookViewId="0" topLeftCell="B1">
      <selection activeCell="S12" sqref="S12"/>
    </sheetView>
  </sheetViews>
  <sheetFormatPr defaultColWidth="9.00390625" defaultRowHeight="16.5"/>
  <cols>
    <col min="1" max="1" width="14.25390625" style="527" customWidth="1"/>
    <col min="2" max="2" width="22.25390625" style="527" customWidth="1"/>
    <col min="3" max="3" width="3.75390625" style="529" customWidth="1"/>
    <col min="4" max="4" width="9.875" style="529" customWidth="1"/>
    <col min="5" max="7" width="9.25390625" style="529" customWidth="1"/>
    <col min="8" max="8" width="3.75390625" style="529" customWidth="1"/>
    <col min="9" max="9" width="9.875" style="529" customWidth="1"/>
    <col min="10" max="12" width="9.25390625" style="529" customWidth="1"/>
    <col min="13" max="14" width="7.375" style="529" customWidth="1"/>
    <col min="15" max="15" width="7.375" style="527" customWidth="1"/>
    <col min="16" max="16" width="7.375" style="955" customWidth="1"/>
    <col min="17" max="17" width="8.25390625" style="527" customWidth="1"/>
    <col min="18" max="37" width="9.00390625" style="530" customWidth="1"/>
    <col min="38" max="16384" width="9.00390625" style="527" customWidth="1"/>
  </cols>
  <sheetData>
    <row r="1" spans="1:37" s="93" customFormat="1" ht="25.5">
      <c r="A1" s="1283" t="s">
        <v>1632</v>
      </c>
      <c r="B1" s="1283"/>
      <c r="C1" s="1283"/>
      <c r="D1" s="1283"/>
      <c r="E1" s="1283"/>
      <c r="F1" s="1283"/>
      <c r="G1" s="1283"/>
      <c r="H1" s="1283"/>
      <c r="I1" s="1283"/>
      <c r="J1" s="1283"/>
      <c r="K1" s="1283"/>
      <c r="L1" s="1283"/>
      <c r="M1" s="1283"/>
      <c r="N1" s="1283"/>
      <c r="O1" s="1283"/>
      <c r="P1" s="1283"/>
      <c r="Q1" s="1283"/>
      <c r="R1" s="92"/>
      <c r="S1" s="92"/>
      <c r="T1" s="92"/>
      <c r="U1" s="92"/>
      <c r="V1" s="92"/>
      <c r="W1" s="92"/>
      <c r="X1" s="92"/>
      <c r="Y1" s="92"/>
      <c r="Z1" s="92"/>
      <c r="AA1" s="92"/>
      <c r="AB1" s="92"/>
      <c r="AC1" s="92"/>
      <c r="AD1" s="92"/>
      <c r="AE1" s="92"/>
      <c r="AF1" s="92"/>
      <c r="AG1" s="92"/>
      <c r="AH1" s="92"/>
      <c r="AI1" s="92"/>
      <c r="AJ1" s="92"/>
      <c r="AK1" s="92"/>
    </row>
    <row r="2" spans="1:37" s="93" customFormat="1" ht="6" customHeight="1">
      <c r="A2" s="94"/>
      <c r="B2" s="86"/>
      <c r="C2" s="87"/>
      <c r="D2" s="87"/>
      <c r="E2" s="87"/>
      <c r="F2" s="87"/>
      <c r="G2" s="87"/>
      <c r="H2" s="87"/>
      <c r="I2" s="88"/>
      <c r="J2" s="88"/>
      <c r="K2" s="89"/>
      <c r="L2" s="90"/>
      <c r="M2" s="88"/>
      <c r="N2" s="90"/>
      <c r="O2" s="88"/>
      <c r="P2" s="913"/>
      <c r="Q2" s="89"/>
      <c r="R2" s="92"/>
      <c r="S2" s="92"/>
      <c r="T2" s="92"/>
      <c r="U2" s="92"/>
      <c r="V2" s="92"/>
      <c r="W2" s="92"/>
      <c r="X2" s="92"/>
      <c r="Y2" s="92"/>
      <c r="Z2" s="92"/>
      <c r="AA2" s="92"/>
      <c r="AB2" s="92"/>
      <c r="AC2" s="92"/>
      <c r="AD2" s="92"/>
      <c r="AE2" s="92"/>
      <c r="AF2" s="92"/>
      <c r="AG2" s="92"/>
      <c r="AH2" s="92"/>
      <c r="AI2" s="92"/>
      <c r="AJ2" s="92"/>
      <c r="AK2" s="92"/>
    </row>
    <row r="3" spans="1:37" s="93" customFormat="1" ht="19.5" customHeight="1">
      <c r="A3" s="526" t="s">
        <v>406</v>
      </c>
      <c r="B3" s="86"/>
      <c r="C3" s="87"/>
      <c r="D3" s="87"/>
      <c r="E3" s="87"/>
      <c r="F3" s="798"/>
      <c r="G3" s="88"/>
      <c r="H3" s="87"/>
      <c r="I3" s="88"/>
      <c r="J3" s="88"/>
      <c r="K3" s="87"/>
      <c r="L3" s="87"/>
      <c r="M3" s="88"/>
      <c r="N3" s="90"/>
      <c r="O3" s="90"/>
      <c r="P3" s="90"/>
      <c r="Q3" s="89"/>
      <c r="R3" s="92"/>
      <c r="S3" s="92"/>
      <c r="T3" s="92"/>
      <c r="U3" s="92"/>
      <c r="V3" s="92"/>
      <c r="W3" s="92"/>
      <c r="X3" s="92"/>
      <c r="Y3" s="92"/>
      <c r="Z3" s="92"/>
      <c r="AA3" s="92"/>
      <c r="AB3" s="92"/>
      <c r="AC3" s="92"/>
      <c r="AD3" s="92"/>
      <c r="AE3" s="92"/>
      <c r="AF3" s="92"/>
      <c r="AG3" s="92"/>
      <c r="AH3" s="92"/>
      <c r="AI3" s="92"/>
      <c r="AJ3" s="92"/>
      <c r="AK3" s="92"/>
    </row>
    <row r="4" spans="1:37" s="93" customFormat="1" ht="16.5" customHeight="1">
      <c r="A4" s="799"/>
      <c r="B4" s="95"/>
      <c r="C4" s="86"/>
      <c r="D4" s="86"/>
      <c r="E4" s="86"/>
      <c r="F4" s="86"/>
      <c r="G4" s="86"/>
      <c r="H4" s="86"/>
      <c r="I4" s="86"/>
      <c r="J4" s="86"/>
      <c r="K4" s="86"/>
      <c r="L4" s="86"/>
      <c r="M4" s="86"/>
      <c r="N4" s="86"/>
      <c r="Q4" s="398" t="s">
        <v>402</v>
      </c>
      <c r="R4" s="92"/>
      <c r="S4" s="92"/>
      <c r="T4" s="92"/>
      <c r="U4" s="92"/>
      <c r="V4" s="92"/>
      <c r="W4" s="92"/>
      <c r="X4" s="92"/>
      <c r="Y4" s="92"/>
      <c r="Z4" s="92"/>
      <c r="AA4" s="92"/>
      <c r="AB4" s="92"/>
      <c r="AC4" s="92"/>
      <c r="AD4" s="92"/>
      <c r="AE4" s="92"/>
      <c r="AF4" s="92"/>
      <c r="AG4" s="92"/>
      <c r="AH4" s="92"/>
      <c r="AI4" s="92"/>
      <c r="AJ4" s="92"/>
      <c r="AK4" s="92"/>
    </row>
    <row r="5" spans="1:37" s="99" customFormat="1" ht="15" customHeight="1">
      <c r="A5" s="1288" t="s">
        <v>225</v>
      </c>
      <c r="B5" s="96"/>
      <c r="C5" s="800" t="s">
        <v>524</v>
      </c>
      <c r="D5" s="890"/>
      <c r="E5" s="890"/>
      <c r="F5" s="891"/>
      <c r="G5" s="892"/>
      <c r="H5" s="800" t="s">
        <v>525</v>
      </c>
      <c r="I5" s="890"/>
      <c r="J5" s="890"/>
      <c r="K5" s="891"/>
      <c r="L5" s="892"/>
      <c r="M5" s="1292" t="s">
        <v>182</v>
      </c>
      <c r="N5" s="1293"/>
      <c r="O5" s="1292" t="s">
        <v>387</v>
      </c>
      <c r="P5" s="1293"/>
      <c r="Q5" s="1285" t="s">
        <v>1704</v>
      </c>
      <c r="R5" s="100"/>
      <c r="S5" s="100"/>
      <c r="T5" s="100"/>
      <c r="U5" s="100"/>
      <c r="V5" s="100"/>
      <c r="W5" s="100"/>
      <c r="X5" s="100"/>
      <c r="Y5" s="100"/>
      <c r="Z5" s="100"/>
      <c r="AA5" s="100"/>
      <c r="AB5" s="100"/>
      <c r="AC5" s="100"/>
      <c r="AD5" s="100"/>
      <c r="AE5" s="100"/>
      <c r="AF5" s="100"/>
      <c r="AG5" s="100"/>
      <c r="AH5" s="100"/>
      <c r="AI5" s="100"/>
      <c r="AJ5" s="100"/>
      <c r="AK5" s="100"/>
    </row>
    <row r="6" spans="1:37" s="102" customFormat="1" ht="15" customHeight="1">
      <c r="A6" s="1289"/>
      <c r="B6" s="781" t="s">
        <v>107</v>
      </c>
      <c r="C6" s="916" t="s">
        <v>0</v>
      </c>
      <c r="D6" s="916" t="s">
        <v>17</v>
      </c>
      <c r="E6" s="1245" t="s">
        <v>217</v>
      </c>
      <c r="F6" s="1300"/>
      <c r="G6" s="916" t="s">
        <v>444</v>
      </c>
      <c r="H6" s="916" t="s">
        <v>0</v>
      </c>
      <c r="I6" s="916" t="s">
        <v>17</v>
      </c>
      <c r="J6" s="1245" t="s">
        <v>217</v>
      </c>
      <c r="K6" s="1300"/>
      <c r="L6" s="916" t="s">
        <v>444</v>
      </c>
      <c r="M6" s="1281" t="s">
        <v>223</v>
      </c>
      <c r="N6" s="1281" t="s">
        <v>410</v>
      </c>
      <c r="O6" s="1281" t="s">
        <v>223</v>
      </c>
      <c r="P6" s="1281" t="s">
        <v>410</v>
      </c>
      <c r="Q6" s="1286"/>
      <c r="R6" s="103"/>
      <c r="S6" s="103"/>
      <c r="T6" s="103"/>
      <c r="U6" s="103"/>
      <c r="V6" s="103"/>
      <c r="W6" s="103"/>
      <c r="X6" s="103"/>
      <c r="Y6" s="103"/>
      <c r="Z6" s="103"/>
      <c r="AA6" s="103"/>
      <c r="AB6" s="103"/>
      <c r="AC6" s="103"/>
      <c r="AD6" s="103"/>
      <c r="AE6" s="103"/>
      <c r="AF6" s="103"/>
      <c r="AG6" s="103"/>
      <c r="AH6" s="103"/>
      <c r="AI6" s="103"/>
      <c r="AJ6" s="103"/>
      <c r="AK6" s="103"/>
    </row>
    <row r="7" spans="1:37" s="102" customFormat="1" ht="29.25" customHeight="1">
      <c r="A7" s="1290"/>
      <c r="B7" s="104"/>
      <c r="C7" s="968" t="s">
        <v>9</v>
      </c>
      <c r="D7" s="961" t="s">
        <v>19</v>
      </c>
      <c r="E7" s="943" t="s">
        <v>182</v>
      </c>
      <c r="F7" s="944" t="s">
        <v>144</v>
      </c>
      <c r="G7" s="480" t="s">
        <v>408</v>
      </c>
      <c r="H7" s="919" t="s">
        <v>9</v>
      </c>
      <c r="I7" s="919" t="s">
        <v>19</v>
      </c>
      <c r="J7" s="943" t="s">
        <v>182</v>
      </c>
      <c r="K7" s="944" t="s">
        <v>144</v>
      </c>
      <c r="L7" s="480" t="s">
        <v>408</v>
      </c>
      <c r="M7" s="1296"/>
      <c r="N7" s="1297"/>
      <c r="O7" s="1296"/>
      <c r="P7" s="1297"/>
      <c r="Q7" s="1287"/>
      <c r="R7" s="103"/>
      <c r="S7" s="103"/>
      <c r="T7" s="103"/>
      <c r="U7" s="103"/>
      <c r="V7" s="103"/>
      <c r="W7" s="103"/>
      <c r="X7" s="103"/>
      <c r="Y7" s="103"/>
      <c r="Z7" s="103"/>
      <c r="AA7" s="103"/>
      <c r="AB7" s="103"/>
      <c r="AC7" s="103"/>
      <c r="AD7" s="103"/>
      <c r="AE7" s="103"/>
      <c r="AF7" s="103"/>
      <c r="AG7" s="103"/>
      <c r="AH7" s="103"/>
      <c r="AI7" s="103"/>
      <c r="AJ7" s="103"/>
      <c r="AK7" s="103"/>
    </row>
    <row r="8" spans="1:37" s="336" customFormat="1" ht="27" customHeight="1">
      <c r="A8" s="1089" t="s">
        <v>22</v>
      </c>
      <c r="B8" s="986" t="s">
        <v>23</v>
      </c>
      <c r="C8" s="989"/>
      <c r="D8" s="1099">
        <v>18545</v>
      </c>
      <c r="E8" s="991">
        <v>157.1572</v>
      </c>
      <c r="F8" s="960">
        <v>92.84513</v>
      </c>
      <c r="G8" s="1100">
        <v>100</v>
      </c>
      <c r="H8" s="930"/>
      <c r="I8" s="862">
        <v>18053</v>
      </c>
      <c r="J8" s="991">
        <v>153.5393</v>
      </c>
      <c r="K8" s="960">
        <v>93.39919</v>
      </c>
      <c r="L8" s="994">
        <v>100</v>
      </c>
      <c r="M8" s="974">
        <f>(E8/J8)*100-100</f>
        <v>2.356334827630448</v>
      </c>
      <c r="N8" s="834">
        <f>E8-J8</f>
        <v>3.6178999999999917</v>
      </c>
      <c r="O8" s="834">
        <f>(F8/K8)*100-100</f>
        <v>-0.5932171360372678</v>
      </c>
      <c r="P8" s="834">
        <f>F8-K8</f>
        <v>-0.5540600000000069</v>
      </c>
      <c r="Q8" s="834">
        <f>D8/I8*100-100</f>
        <v>2.725308812939687</v>
      </c>
      <c r="R8" s="337"/>
      <c r="S8" s="337"/>
      <c r="T8" s="337"/>
      <c r="U8" s="337"/>
      <c r="V8" s="337"/>
      <c r="W8" s="337"/>
      <c r="X8" s="337"/>
      <c r="Y8" s="337"/>
      <c r="Z8" s="337"/>
      <c r="AA8" s="337"/>
      <c r="AB8" s="337"/>
      <c r="AC8" s="337"/>
      <c r="AD8" s="337"/>
      <c r="AE8" s="337"/>
      <c r="AF8" s="337"/>
      <c r="AG8" s="337"/>
      <c r="AH8" s="337"/>
      <c r="AI8" s="337"/>
      <c r="AJ8" s="337"/>
      <c r="AK8" s="337"/>
    </row>
    <row r="9" spans="1:37" s="336" customFormat="1" ht="27" customHeight="1">
      <c r="A9" s="1094" t="s">
        <v>460</v>
      </c>
      <c r="B9" s="951" t="s">
        <v>461</v>
      </c>
      <c r="C9" s="988">
        <v>1</v>
      </c>
      <c r="D9" s="879">
        <v>3411</v>
      </c>
      <c r="E9" s="857">
        <v>28.90608</v>
      </c>
      <c r="F9" s="858">
        <v>16.72444</v>
      </c>
      <c r="G9" s="996">
        <v>18.3931</v>
      </c>
      <c r="H9" s="924">
        <v>1</v>
      </c>
      <c r="I9" s="856">
        <v>3348</v>
      </c>
      <c r="J9" s="857">
        <v>28.47446</v>
      </c>
      <c r="K9" s="858">
        <v>17.00449</v>
      </c>
      <c r="L9" s="972">
        <v>18.54539</v>
      </c>
      <c r="M9" s="973">
        <f aca="true" t="shared" si="0" ref="M9:M24">(E9/J9)*100-100</f>
        <v>1.5158145229092952</v>
      </c>
      <c r="N9" s="945">
        <f aca="true" t="shared" si="1" ref="N9:N24">E9-J9</f>
        <v>0.4316199999999988</v>
      </c>
      <c r="O9" s="945">
        <f aca="true" t="shared" si="2" ref="O9:O24">(F9/K9)*100-100</f>
        <v>-1.64691796107968</v>
      </c>
      <c r="P9" s="945">
        <f aca="true" t="shared" si="3" ref="P9:P24">F9-K9</f>
        <v>-0.28004999999999924</v>
      </c>
      <c r="Q9" s="945">
        <f aca="true" t="shared" si="4" ref="Q9:Q24">D9/I9*100-100</f>
        <v>1.8817204301075208</v>
      </c>
      <c r="R9" s="337"/>
      <c r="S9" s="337"/>
      <c r="T9" s="337"/>
      <c r="U9" s="337"/>
      <c r="V9" s="337"/>
      <c r="W9" s="337"/>
      <c r="X9" s="337"/>
      <c r="Y9" s="337"/>
      <c r="Z9" s="337"/>
      <c r="AA9" s="337"/>
      <c r="AB9" s="337"/>
      <c r="AC9" s="337"/>
      <c r="AD9" s="337"/>
      <c r="AE9" s="337"/>
      <c r="AF9" s="337"/>
      <c r="AG9" s="337"/>
      <c r="AH9" s="337"/>
      <c r="AI9" s="337"/>
      <c r="AJ9" s="337"/>
      <c r="AK9" s="337"/>
    </row>
    <row r="10" spans="1:37" s="336" customFormat="1" ht="27" customHeight="1">
      <c r="A10" s="1094" t="s">
        <v>462</v>
      </c>
      <c r="B10" s="951" t="s">
        <v>463</v>
      </c>
      <c r="C10" s="988">
        <v>2</v>
      </c>
      <c r="D10" s="879">
        <v>2734</v>
      </c>
      <c r="E10" s="857">
        <v>23.16893</v>
      </c>
      <c r="F10" s="858">
        <v>13.17433</v>
      </c>
      <c r="G10" s="996">
        <v>14.74252</v>
      </c>
      <c r="H10" s="924">
        <v>2</v>
      </c>
      <c r="I10" s="856">
        <v>2672</v>
      </c>
      <c r="J10" s="857">
        <v>22.72514</v>
      </c>
      <c r="K10" s="858">
        <v>13.44004</v>
      </c>
      <c r="L10" s="972">
        <v>14.80086</v>
      </c>
      <c r="M10" s="973">
        <f t="shared" si="0"/>
        <v>1.9528592563126068</v>
      </c>
      <c r="N10" s="945">
        <f t="shared" si="1"/>
        <v>0.4437899999999999</v>
      </c>
      <c r="O10" s="945">
        <f t="shared" si="2"/>
        <v>-1.9770030446337898</v>
      </c>
      <c r="P10" s="945">
        <f t="shared" si="3"/>
        <v>-0.26571000000000033</v>
      </c>
      <c r="Q10" s="945">
        <f t="shared" si="4"/>
        <v>2.3203592814371206</v>
      </c>
      <c r="R10" s="337"/>
      <c r="S10" s="337"/>
      <c r="T10" s="337"/>
      <c r="U10" s="337"/>
      <c r="V10" s="337"/>
      <c r="W10" s="337"/>
      <c r="X10" s="337"/>
      <c r="Y10" s="337"/>
      <c r="Z10" s="337"/>
      <c r="AA10" s="337"/>
      <c r="AB10" s="337"/>
      <c r="AC10" s="337"/>
      <c r="AD10" s="337"/>
      <c r="AE10" s="337"/>
      <c r="AF10" s="337"/>
      <c r="AG10" s="337"/>
      <c r="AH10" s="337"/>
      <c r="AI10" s="337"/>
      <c r="AJ10" s="337"/>
      <c r="AK10" s="337"/>
    </row>
    <row r="11" spans="1:37" s="336" customFormat="1" ht="27" customHeight="1">
      <c r="A11" s="1095" t="s">
        <v>464</v>
      </c>
      <c r="B11" s="951" t="s">
        <v>465</v>
      </c>
      <c r="C11" s="988">
        <v>3</v>
      </c>
      <c r="D11" s="879">
        <v>2434</v>
      </c>
      <c r="E11" s="857">
        <v>20.62662</v>
      </c>
      <c r="F11" s="858">
        <v>11.58665</v>
      </c>
      <c r="G11" s="996">
        <v>13.12483</v>
      </c>
      <c r="H11" s="924">
        <v>3</v>
      </c>
      <c r="I11" s="856">
        <v>2475</v>
      </c>
      <c r="J11" s="857">
        <v>21.04967</v>
      </c>
      <c r="K11" s="858">
        <v>12.21982</v>
      </c>
      <c r="L11" s="972">
        <v>13.70963</v>
      </c>
      <c r="M11" s="973">
        <f t="shared" si="0"/>
        <v>-2.009770224426319</v>
      </c>
      <c r="N11" s="945">
        <f t="shared" si="1"/>
        <v>-0.4230499999999999</v>
      </c>
      <c r="O11" s="945">
        <f t="shared" si="2"/>
        <v>-5.18150021849749</v>
      </c>
      <c r="P11" s="945">
        <f t="shared" si="3"/>
        <v>-0.6331699999999998</v>
      </c>
      <c r="Q11" s="945">
        <f t="shared" si="4"/>
        <v>-1.656565656565661</v>
      </c>
      <c r="R11" s="337"/>
      <c r="S11" s="337"/>
      <c r="T11" s="337"/>
      <c r="U11" s="337"/>
      <c r="V11" s="337"/>
      <c r="W11" s="337"/>
      <c r="X11" s="337"/>
      <c r="Y11" s="337"/>
      <c r="Z11" s="337"/>
      <c r="AA11" s="337"/>
      <c r="AB11" s="337"/>
      <c r="AC11" s="337"/>
      <c r="AD11" s="337"/>
      <c r="AE11" s="337"/>
      <c r="AF11" s="337"/>
      <c r="AG11" s="337"/>
      <c r="AH11" s="337"/>
      <c r="AI11" s="337"/>
      <c r="AJ11" s="337"/>
      <c r="AK11" s="337"/>
    </row>
    <row r="12" spans="1:37" s="336" customFormat="1" ht="27" customHeight="1">
      <c r="A12" s="1095" t="s">
        <v>466</v>
      </c>
      <c r="B12" s="951" t="s">
        <v>467</v>
      </c>
      <c r="C12" s="988">
        <v>4</v>
      </c>
      <c r="D12" s="879">
        <v>2176</v>
      </c>
      <c r="E12" s="857">
        <v>18.44023</v>
      </c>
      <c r="F12" s="858">
        <v>11.80897</v>
      </c>
      <c r="G12" s="996">
        <v>11.73362</v>
      </c>
      <c r="H12" s="924">
        <v>4</v>
      </c>
      <c r="I12" s="856">
        <v>2141</v>
      </c>
      <c r="J12" s="857">
        <v>18.20903</v>
      </c>
      <c r="K12" s="858">
        <v>12.00953</v>
      </c>
      <c r="L12" s="972">
        <v>11.85952</v>
      </c>
      <c r="M12" s="973">
        <f t="shared" si="0"/>
        <v>1.269699703938116</v>
      </c>
      <c r="N12" s="945">
        <f t="shared" si="1"/>
        <v>0.23120000000000118</v>
      </c>
      <c r="O12" s="945">
        <f t="shared" si="2"/>
        <v>-1.6700070693857327</v>
      </c>
      <c r="P12" s="945">
        <f t="shared" si="3"/>
        <v>-0.2005599999999994</v>
      </c>
      <c r="Q12" s="945">
        <f t="shared" si="4"/>
        <v>1.6347501167678615</v>
      </c>
      <c r="R12" s="337"/>
      <c r="S12" s="337"/>
      <c r="T12" s="337"/>
      <c r="U12" s="337"/>
      <c r="V12" s="337"/>
      <c r="W12" s="337"/>
      <c r="X12" s="337"/>
      <c r="Y12" s="337"/>
      <c r="Z12" s="337"/>
      <c r="AA12" s="337"/>
      <c r="AB12" s="337"/>
      <c r="AC12" s="337"/>
      <c r="AD12" s="337"/>
      <c r="AE12" s="337"/>
      <c r="AF12" s="337"/>
      <c r="AG12" s="337"/>
      <c r="AH12" s="337"/>
      <c r="AI12" s="337"/>
      <c r="AJ12" s="337"/>
      <c r="AK12" s="337"/>
    </row>
    <row r="13" spans="1:37" s="336" customFormat="1" ht="27" customHeight="1">
      <c r="A13" s="1095" t="s">
        <v>474</v>
      </c>
      <c r="B13" s="951" t="s">
        <v>475</v>
      </c>
      <c r="C13" s="988">
        <v>5</v>
      </c>
      <c r="D13" s="879">
        <v>894</v>
      </c>
      <c r="E13" s="857">
        <v>7.576087</v>
      </c>
      <c r="F13" s="858">
        <v>4.269571</v>
      </c>
      <c r="G13" s="996">
        <v>4.820706</v>
      </c>
      <c r="H13" s="924">
        <v>5</v>
      </c>
      <c r="I13" s="856">
        <v>868</v>
      </c>
      <c r="J13" s="857">
        <v>7.382268</v>
      </c>
      <c r="K13" s="858">
        <v>4.31747</v>
      </c>
      <c r="L13" s="972">
        <v>4.808065</v>
      </c>
      <c r="M13" s="973">
        <f t="shared" si="0"/>
        <v>2.625466861945398</v>
      </c>
      <c r="N13" s="945">
        <f t="shared" si="1"/>
        <v>0.1938190000000004</v>
      </c>
      <c r="O13" s="945">
        <f t="shared" si="2"/>
        <v>-1.1094228796031018</v>
      </c>
      <c r="P13" s="945">
        <f t="shared" si="3"/>
        <v>-0.047899000000000136</v>
      </c>
      <c r="Q13" s="945">
        <f t="shared" si="4"/>
        <v>2.9953917050691246</v>
      </c>
      <c r="R13" s="337"/>
      <c r="S13" s="337"/>
      <c r="T13" s="337"/>
      <c r="U13" s="337"/>
      <c r="V13" s="337"/>
      <c r="W13" s="337"/>
      <c r="X13" s="337"/>
      <c r="Y13" s="337"/>
      <c r="Z13" s="337"/>
      <c r="AA13" s="337"/>
      <c r="AB13" s="337"/>
      <c r="AC13" s="337"/>
      <c r="AD13" s="337"/>
      <c r="AE13" s="337"/>
      <c r="AF13" s="337"/>
      <c r="AG13" s="337"/>
      <c r="AH13" s="337"/>
      <c r="AI13" s="337"/>
      <c r="AJ13" s="337"/>
      <c r="AK13" s="337"/>
    </row>
    <row r="14" spans="1:37" s="336" customFormat="1" ht="27" customHeight="1">
      <c r="A14" s="1095" t="s">
        <v>476</v>
      </c>
      <c r="B14" s="951" t="s">
        <v>477</v>
      </c>
      <c r="C14" s="988">
        <v>6</v>
      </c>
      <c r="D14" s="879">
        <v>889</v>
      </c>
      <c r="E14" s="857">
        <v>7.533715</v>
      </c>
      <c r="F14" s="858">
        <v>4.326496</v>
      </c>
      <c r="G14" s="996">
        <v>4.793745</v>
      </c>
      <c r="H14" s="924">
        <v>6</v>
      </c>
      <c r="I14" s="856">
        <v>862</v>
      </c>
      <c r="J14" s="857">
        <v>7.331238</v>
      </c>
      <c r="K14" s="858">
        <v>4.356888</v>
      </c>
      <c r="L14" s="972">
        <v>4.77483</v>
      </c>
      <c r="M14" s="973">
        <f t="shared" si="0"/>
        <v>2.7618391327631144</v>
      </c>
      <c r="N14" s="945">
        <f t="shared" si="1"/>
        <v>0.20247700000000002</v>
      </c>
      <c r="O14" s="945">
        <f t="shared" si="2"/>
        <v>-0.6975621131413021</v>
      </c>
      <c r="P14" s="945">
        <f t="shared" si="3"/>
        <v>-0.030391999999999975</v>
      </c>
      <c r="Q14" s="945">
        <f t="shared" si="4"/>
        <v>3.132250580046403</v>
      </c>
      <c r="R14" s="337"/>
      <c r="S14" s="337"/>
      <c r="T14" s="337"/>
      <c r="U14" s="337"/>
      <c r="V14" s="337"/>
      <c r="W14" s="337"/>
      <c r="X14" s="337"/>
      <c r="Y14" s="337"/>
      <c r="Z14" s="337"/>
      <c r="AA14" s="337"/>
      <c r="AB14" s="337"/>
      <c r="AC14" s="337"/>
      <c r="AD14" s="337"/>
      <c r="AE14" s="337"/>
      <c r="AF14" s="337"/>
      <c r="AG14" s="337"/>
      <c r="AH14" s="337"/>
      <c r="AI14" s="337"/>
      <c r="AJ14" s="337"/>
      <c r="AK14" s="337"/>
    </row>
    <row r="15" spans="1:37" s="336" customFormat="1" ht="27" customHeight="1">
      <c r="A15" s="1095" t="s">
        <v>480</v>
      </c>
      <c r="B15" s="951" t="s">
        <v>481</v>
      </c>
      <c r="C15" s="988">
        <v>7</v>
      </c>
      <c r="D15" s="879">
        <v>656</v>
      </c>
      <c r="E15" s="857">
        <v>5.559187</v>
      </c>
      <c r="F15" s="858">
        <v>3.560578</v>
      </c>
      <c r="G15" s="996">
        <v>3.537342</v>
      </c>
      <c r="H15" s="924">
        <v>8</v>
      </c>
      <c r="I15" s="856">
        <v>529</v>
      </c>
      <c r="J15" s="857">
        <v>4.499101</v>
      </c>
      <c r="K15" s="858">
        <v>2.956638</v>
      </c>
      <c r="L15" s="972">
        <v>2.930261</v>
      </c>
      <c r="M15" s="973">
        <f>(E15/J15)*100-100</f>
        <v>23.56217386540112</v>
      </c>
      <c r="N15" s="945">
        <f t="shared" si="1"/>
        <v>1.060086</v>
      </c>
      <c r="O15" s="945">
        <f t="shared" si="2"/>
        <v>20.42657910775685</v>
      </c>
      <c r="P15" s="945">
        <f t="shared" si="3"/>
        <v>0.6039400000000001</v>
      </c>
      <c r="Q15" s="945">
        <f t="shared" si="4"/>
        <v>24.007561436672972</v>
      </c>
      <c r="R15" s="337"/>
      <c r="S15" s="337"/>
      <c r="T15" s="337"/>
      <c r="U15" s="337"/>
      <c r="V15" s="337"/>
      <c r="W15" s="337"/>
      <c r="X15" s="337"/>
      <c r="Y15" s="337"/>
      <c r="Z15" s="337"/>
      <c r="AA15" s="337"/>
      <c r="AB15" s="337"/>
      <c r="AC15" s="337"/>
      <c r="AD15" s="337"/>
      <c r="AE15" s="337"/>
      <c r="AF15" s="337"/>
      <c r="AG15" s="337"/>
      <c r="AH15" s="337"/>
      <c r="AI15" s="337"/>
      <c r="AJ15" s="337"/>
      <c r="AK15" s="337"/>
    </row>
    <row r="16" spans="1:37" s="336" customFormat="1" ht="27" customHeight="1">
      <c r="A16" s="1095" t="s">
        <v>482</v>
      </c>
      <c r="B16" s="951" t="s">
        <v>483</v>
      </c>
      <c r="C16" s="988">
        <v>8</v>
      </c>
      <c r="D16" s="879">
        <v>634</v>
      </c>
      <c r="E16" s="857">
        <v>5.372751</v>
      </c>
      <c r="F16" s="858">
        <v>3.300396</v>
      </c>
      <c r="G16" s="996">
        <v>3.418711</v>
      </c>
      <c r="H16" s="924">
        <v>7</v>
      </c>
      <c r="I16" s="856">
        <v>661</v>
      </c>
      <c r="J16" s="857">
        <v>5.62175</v>
      </c>
      <c r="K16" s="858">
        <v>3.488729</v>
      </c>
      <c r="L16" s="972">
        <v>3.661441</v>
      </c>
      <c r="M16" s="973">
        <f t="shared" si="0"/>
        <v>-4.429207986836843</v>
      </c>
      <c r="N16" s="945">
        <f t="shared" si="1"/>
        <v>-0.24899899999999953</v>
      </c>
      <c r="O16" s="945">
        <f t="shared" si="2"/>
        <v>-5.398327012502264</v>
      </c>
      <c r="P16" s="945">
        <f t="shared" si="3"/>
        <v>-0.18833300000000008</v>
      </c>
      <c r="Q16" s="945">
        <f t="shared" si="4"/>
        <v>-4.084720121028738</v>
      </c>
      <c r="R16" s="337"/>
      <c r="S16" s="337"/>
      <c r="T16" s="337"/>
      <c r="U16" s="337"/>
      <c r="V16" s="337"/>
      <c r="W16" s="337"/>
      <c r="X16" s="337"/>
      <c r="Y16" s="337"/>
      <c r="Z16" s="337"/>
      <c r="AA16" s="337"/>
      <c r="AB16" s="337"/>
      <c r="AC16" s="337"/>
      <c r="AD16" s="337"/>
      <c r="AE16" s="337"/>
      <c r="AF16" s="337"/>
      <c r="AG16" s="337"/>
      <c r="AH16" s="337"/>
      <c r="AI16" s="337"/>
      <c r="AJ16" s="337"/>
      <c r="AK16" s="337"/>
    </row>
    <row r="17" spans="1:37" s="336" customFormat="1" ht="27" customHeight="1">
      <c r="A17" s="1095" t="s">
        <v>484</v>
      </c>
      <c r="B17" s="951" t="s">
        <v>485</v>
      </c>
      <c r="C17" s="988">
        <v>9</v>
      </c>
      <c r="D17" s="879">
        <v>480</v>
      </c>
      <c r="E17" s="857">
        <v>4.067698</v>
      </c>
      <c r="F17" s="858">
        <v>2.388214</v>
      </c>
      <c r="G17" s="996">
        <v>2.588299</v>
      </c>
      <c r="H17" s="924">
        <v>9</v>
      </c>
      <c r="I17" s="856">
        <v>473</v>
      </c>
      <c r="J17" s="857">
        <v>4.022826</v>
      </c>
      <c r="K17" s="858">
        <v>2.454441</v>
      </c>
      <c r="L17" s="972">
        <v>2.620063</v>
      </c>
      <c r="M17" s="973">
        <f t="shared" si="0"/>
        <v>1.1154347714765578</v>
      </c>
      <c r="N17" s="945">
        <f t="shared" si="1"/>
        <v>0.0448719999999998</v>
      </c>
      <c r="O17" s="945">
        <f t="shared" si="2"/>
        <v>-2.698251862644085</v>
      </c>
      <c r="P17" s="945">
        <f t="shared" si="3"/>
        <v>-0.06622700000000004</v>
      </c>
      <c r="Q17" s="945">
        <f t="shared" si="4"/>
        <v>1.4799154334038036</v>
      </c>
      <c r="R17" s="337"/>
      <c r="S17" s="337"/>
      <c r="T17" s="337"/>
      <c r="U17" s="337"/>
      <c r="V17" s="337"/>
      <c r="W17" s="337"/>
      <c r="X17" s="337"/>
      <c r="Y17" s="337"/>
      <c r="Z17" s="337"/>
      <c r="AA17" s="337"/>
      <c r="AB17" s="337"/>
      <c r="AC17" s="337"/>
      <c r="AD17" s="337"/>
      <c r="AE17" s="337"/>
      <c r="AF17" s="337"/>
      <c r="AG17" s="337"/>
      <c r="AH17" s="337"/>
      <c r="AI17" s="337"/>
      <c r="AJ17" s="337"/>
      <c r="AK17" s="337"/>
    </row>
    <row r="18" spans="1:37" s="336" customFormat="1" ht="27" customHeight="1">
      <c r="A18" s="1095" t="s">
        <v>486</v>
      </c>
      <c r="B18" s="951" t="s">
        <v>487</v>
      </c>
      <c r="C18" s="988">
        <v>10</v>
      </c>
      <c r="D18" s="879">
        <v>469</v>
      </c>
      <c r="E18" s="857">
        <v>3.97448</v>
      </c>
      <c r="F18" s="858">
        <v>2.698575</v>
      </c>
      <c r="G18" s="996">
        <v>2.528984</v>
      </c>
      <c r="H18" s="924">
        <v>10</v>
      </c>
      <c r="I18" s="856">
        <v>429</v>
      </c>
      <c r="J18" s="857">
        <v>3.648609</v>
      </c>
      <c r="K18" s="858">
        <v>2.43697</v>
      </c>
      <c r="L18" s="972">
        <v>2.376336</v>
      </c>
      <c r="M18" s="973">
        <f t="shared" si="0"/>
        <v>8.931376313548526</v>
      </c>
      <c r="N18" s="945">
        <f t="shared" si="1"/>
        <v>0.3258709999999998</v>
      </c>
      <c r="O18" s="945">
        <f t="shared" si="2"/>
        <v>10.73484696159575</v>
      </c>
      <c r="P18" s="945">
        <f t="shared" si="3"/>
        <v>0.26160499999999987</v>
      </c>
      <c r="Q18" s="945">
        <f t="shared" si="4"/>
        <v>9.324009324009324</v>
      </c>
      <c r="R18" s="337"/>
      <c r="S18" s="337"/>
      <c r="T18" s="337"/>
      <c r="U18" s="337"/>
      <c r="V18" s="337"/>
      <c r="W18" s="337"/>
      <c r="X18" s="337"/>
      <c r="Y18" s="337"/>
      <c r="Z18" s="337"/>
      <c r="AA18" s="337"/>
      <c r="AB18" s="337"/>
      <c r="AC18" s="337"/>
      <c r="AD18" s="337"/>
      <c r="AE18" s="337"/>
      <c r="AF18" s="337"/>
      <c r="AG18" s="337"/>
      <c r="AH18" s="337"/>
      <c r="AI18" s="337"/>
      <c r="AJ18" s="337"/>
      <c r="AK18" s="337"/>
    </row>
    <row r="19" spans="1:37" s="336" customFormat="1" ht="9" customHeight="1">
      <c r="A19" s="1096"/>
      <c r="B19" s="952"/>
      <c r="C19" s="990"/>
      <c r="D19" s="880"/>
      <c r="E19" s="860"/>
      <c r="F19" s="861"/>
      <c r="G19" s="997"/>
      <c r="H19" s="924"/>
      <c r="I19" s="856"/>
      <c r="J19" s="857"/>
      <c r="K19" s="858"/>
      <c r="L19" s="972"/>
      <c r="M19" s="973"/>
      <c r="N19" s="945"/>
      <c r="O19" s="945"/>
      <c r="P19" s="945"/>
      <c r="Q19" s="945"/>
      <c r="R19" s="337"/>
      <c r="S19" s="337"/>
      <c r="T19" s="337"/>
      <c r="U19" s="337"/>
      <c r="V19" s="337"/>
      <c r="W19" s="337"/>
      <c r="X19" s="337"/>
      <c r="Y19" s="337"/>
      <c r="Z19" s="337"/>
      <c r="AA19" s="337"/>
      <c r="AB19" s="337"/>
      <c r="AC19" s="337"/>
      <c r="AD19" s="337"/>
      <c r="AE19" s="337"/>
      <c r="AF19" s="337"/>
      <c r="AG19" s="337"/>
      <c r="AH19" s="337"/>
      <c r="AI19" s="337"/>
      <c r="AJ19" s="337"/>
      <c r="AK19" s="337"/>
    </row>
    <row r="20" spans="1:37" s="336" customFormat="1" ht="27" customHeight="1">
      <c r="A20" s="1095" t="s">
        <v>498</v>
      </c>
      <c r="B20" s="953" t="s">
        <v>499</v>
      </c>
      <c r="C20" s="988">
        <v>11</v>
      </c>
      <c r="D20" s="879">
        <v>321</v>
      </c>
      <c r="E20" s="857">
        <v>2.720273</v>
      </c>
      <c r="F20" s="858">
        <v>1.69147</v>
      </c>
      <c r="G20" s="996">
        <v>1.730925</v>
      </c>
      <c r="H20" s="930">
        <v>13</v>
      </c>
      <c r="I20" s="862">
        <v>259</v>
      </c>
      <c r="J20" s="991">
        <v>2.202774</v>
      </c>
      <c r="K20" s="960">
        <v>1.413696</v>
      </c>
      <c r="L20" s="855">
        <v>1.434665</v>
      </c>
      <c r="M20" s="974">
        <f>(E20/J20)*100-100</f>
        <v>23.493059206255396</v>
      </c>
      <c r="N20" s="834">
        <f t="shared" si="1"/>
        <v>0.5174990000000004</v>
      </c>
      <c r="O20" s="834">
        <f t="shared" si="2"/>
        <v>19.648778803929545</v>
      </c>
      <c r="P20" s="834">
        <f t="shared" si="3"/>
        <v>0.27777399999999997</v>
      </c>
      <c r="Q20" s="834">
        <f t="shared" si="4"/>
        <v>23.938223938223928</v>
      </c>
      <c r="R20" s="337"/>
      <c r="S20" s="337"/>
      <c r="T20" s="337"/>
      <c r="U20" s="337"/>
      <c r="V20" s="337"/>
      <c r="W20" s="337"/>
      <c r="X20" s="337"/>
      <c r="Y20" s="337"/>
      <c r="Z20" s="337"/>
      <c r="AA20" s="337"/>
      <c r="AB20" s="337"/>
      <c r="AC20" s="337"/>
      <c r="AD20" s="337"/>
      <c r="AE20" s="337"/>
      <c r="AF20" s="337"/>
      <c r="AG20" s="337"/>
      <c r="AH20" s="337"/>
      <c r="AI20" s="337"/>
      <c r="AJ20" s="337"/>
      <c r="AK20" s="337"/>
    </row>
    <row r="21" spans="1:37" s="336" customFormat="1" ht="27" customHeight="1">
      <c r="A21" s="1095" t="s">
        <v>488</v>
      </c>
      <c r="B21" s="951" t="s">
        <v>489</v>
      </c>
      <c r="C21" s="988">
        <v>12</v>
      </c>
      <c r="D21" s="879">
        <v>300</v>
      </c>
      <c r="E21" s="857">
        <v>2.542311</v>
      </c>
      <c r="F21" s="858">
        <v>1.348089</v>
      </c>
      <c r="G21" s="996">
        <v>1.617687</v>
      </c>
      <c r="H21" s="924">
        <v>11</v>
      </c>
      <c r="I21" s="856">
        <v>298</v>
      </c>
      <c r="J21" s="857">
        <v>2.534465</v>
      </c>
      <c r="K21" s="858">
        <v>1.364021</v>
      </c>
      <c r="L21" s="854">
        <v>1.650695</v>
      </c>
      <c r="M21" s="973">
        <f t="shared" si="0"/>
        <v>0.3095722371388092</v>
      </c>
      <c r="N21" s="945">
        <f t="shared" si="1"/>
        <v>0.007846000000000242</v>
      </c>
      <c r="O21" s="945">
        <f t="shared" si="2"/>
        <v>-1.1680172079462068</v>
      </c>
      <c r="P21" s="945">
        <f t="shared" si="3"/>
        <v>-0.015931999999999835</v>
      </c>
      <c r="Q21" s="945">
        <f t="shared" si="4"/>
        <v>0.671140939597322</v>
      </c>
      <c r="R21" s="337"/>
      <c r="S21" s="337"/>
      <c r="T21" s="337"/>
      <c r="U21" s="337"/>
      <c r="V21" s="337"/>
      <c r="W21" s="337"/>
      <c r="X21" s="337"/>
      <c r="Y21" s="337"/>
      <c r="Z21" s="337"/>
      <c r="AA21" s="337"/>
      <c r="AB21" s="337"/>
      <c r="AC21" s="337"/>
      <c r="AD21" s="337"/>
      <c r="AE21" s="337"/>
      <c r="AF21" s="337"/>
      <c r="AG21" s="337"/>
      <c r="AH21" s="337"/>
      <c r="AI21" s="337"/>
      <c r="AJ21" s="337"/>
      <c r="AK21" s="337"/>
    </row>
    <row r="22" spans="1:17" s="337" customFormat="1" ht="27" customHeight="1">
      <c r="A22" s="1095" t="s">
        <v>496</v>
      </c>
      <c r="B22" s="951" t="s">
        <v>497</v>
      </c>
      <c r="C22" s="988">
        <v>13</v>
      </c>
      <c r="D22" s="879">
        <v>281</v>
      </c>
      <c r="E22" s="857">
        <v>2.381298</v>
      </c>
      <c r="F22" s="858">
        <v>1.352956</v>
      </c>
      <c r="G22" s="996">
        <v>1.515233</v>
      </c>
      <c r="H22" s="924">
        <v>12</v>
      </c>
      <c r="I22" s="856">
        <v>292</v>
      </c>
      <c r="J22" s="857">
        <v>2.483436</v>
      </c>
      <c r="K22" s="858">
        <v>1.44079</v>
      </c>
      <c r="L22" s="854">
        <v>1.61746</v>
      </c>
      <c r="M22" s="973">
        <f>(E22/J22)*100-100</f>
        <v>-4.112769566036732</v>
      </c>
      <c r="N22" s="945">
        <f t="shared" si="1"/>
        <v>-0.10213800000000006</v>
      </c>
      <c r="O22" s="945">
        <f t="shared" si="2"/>
        <v>-6.096238868953847</v>
      </c>
      <c r="P22" s="945">
        <f t="shared" si="3"/>
        <v>-0.08783399999999997</v>
      </c>
      <c r="Q22" s="945">
        <f t="shared" si="4"/>
        <v>-3.7671232876712395</v>
      </c>
    </row>
    <row r="23" spans="1:17" s="337" customFormat="1" ht="27" customHeight="1">
      <c r="A23" s="1095" t="s">
        <v>492</v>
      </c>
      <c r="B23" s="951" t="s">
        <v>493</v>
      </c>
      <c r="C23" s="988">
        <v>14</v>
      </c>
      <c r="D23" s="879">
        <v>248</v>
      </c>
      <c r="E23" s="857">
        <v>2.101644</v>
      </c>
      <c r="F23" s="858">
        <v>1.177074</v>
      </c>
      <c r="G23" s="996">
        <v>1.337288</v>
      </c>
      <c r="H23" s="924">
        <v>15</v>
      </c>
      <c r="I23" s="856">
        <v>237</v>
      </c>
      <c r="J23" s="857">
        <v>2.015665</v>
      </c>
      <c r="K23" s="858">
        <v>1.190354</v>
      </c>
      <c r="L23" s="854">
        <v>1.312801</v>
      </c>
      <c r="M23" s="973">
        <f t="shared" si="0"/>
        <v>4.265540156722466</v>
      </c>
      <c r="N23" s="945">
        <f t="shared" si="1"/>
        <v>0.08597900000000003</v>
      </c>
      <c r="O23" s="945">
        <f t="shared" si="2"/>
        <v>-1.1156345087259751</v>
      </c>
      <c r="P23" s="945">
        <f t="shared" si="3"/>
        <v>-0.013279999999999959</v>
      </c>
      <c r="Q23" s="945">
        <f t="shared" si="4"/>
        <v>4.641350210970472</v>
      </c>
    </row>
    <row r="24" spans="1:37" s="336" customFormat="1" ht="27" customHeight="1">
      <c r="A24" s="1097" t="s">
        <v>494</v>
      </c>
      <c r="B24" s="952" t="s">
        <v>495</v>
      </c>
      <c r="C24" s="990">
        <v>15</v>
      </c>
      <c r="D24" s="880">
        <v>245</v>
      </c>
      <c r="E24" s="860">
        <v>2.076221</v>
      </c>
      <c r="F24" s="861">
        <v>1.512535</v>
      </c>
      <c r="G24" s="998">
        <v>1.321111</v>
      </c>
      <c r="H24" s="925">
        <v>14</v>
      </c>
      <c r="I24" s="863">
        <v>245</v>
      </c>
      <c r="J24" s="860">
        <v>2.083705</v>
      </c>
      <c r="K24" s="861">
        <v>1.503695</v>
      </c>
      <c r="L24" s="842">
        <v>1.357115</v>
      </c>
      <c r="M24" s="947">
        <f t="shared" si="0"/>
        <v>-0.3591679244422892</v>
      </c>
      <c r="N24" s="948">
        <f t="shared" si="1"/>
        <v>-0.007484000000000268</v>
      </c>
      <c r="O24" s="948">
        <f t="shared" si="2"/>
        <v>0.5878851761826667</v>
      </c>
      <c r="P24" s="948">
        <f t="shared" si="3"/>
        <v>0.008839999999999959</v>
      </c>
      <c r="Q24" s="948">
        <f t="shared" si="4"/>
        <v>0</v>
      </c>
      <c r="R24" s="337"/>
      <c r="S24" s="337"/>
      <c r="T24" s="337"/>
      <c r="U24" s="337"/>
      <c r="V24" s="337"/>
      <c r="W24" s="337"/>
      <c r="X24" s="337"/>
      <c r="Y24" s="337"/>
      <c r="Z24" s="337"/>
      <c r="AA24" s="337"/>
      <c r="AB24" s="337"/>
      <c r="AC24" s="337"/>
      <c r="AD24" s="337"/>
      <c r="AE24" s="337"/>
      <c r="AF24" s="337"/>
      <c r="AG24" s="337"/>
      <c r="AH24" s="337"/>
      <c r="AI24" s="337"/>
      <c r="AJ24" s="337"/>
      <c r="AK24" s="337"/>
    </row>
    <row r="25" spans="1:37" s="339" customFormat="1" ht="14.25">
      <c r="A25" s="121" t="s">
        <v>1695</v>
      </c>
      <c r="B25" s="338"/>
      <c r="N25" s="340" t="s">
        <v>4</v>
      </c>
      <c r="P25" s="940"/>
      <c r="Q25" s="528"/>
      <c r="R25" s="341"/>
      <c r="S25" s="341"/>
      <c r="T25" s="341"/>
      <c r="U25" s="341"/>
      <c r="V25" s="341"/>
      <c r="W25" s="341"/>
      <c r="X25" s="341"/>
      <c r="Y25" s="341"/>
      <c r="Z25" s="341"/>
      <c r="AA25" s="341"/>
      <c r="AB25" s="341"/>
      <c r="AC25" s="341"/>
      <c r="AD25" s="341"/>
      <c r="AE25" s="341"/>
      <c r="AF25" s="341"/>
      <c r="AG25" s="341"/>
      <c r="AH25" s="341"/>
      <c r="AI25" s="341"/>
      <c r="AJ25" s="341"/>
      <c r="AK25" s="341"/>
    </row>
    <row r="26" spans="1:37" s="339" customFormat="1" ht="14.25">
      <c r="A26" s="926" t="s">
        <v>526</v>
      </c>
      <c r="B26" s="338"/>
      <c r="N26" s="340" t="s">
        <v>4</v>
      </c>
      <c r="P26" s="940"/>
      <c r="Q26" s="528"/>
      <c r="R26" s="341"/>
      <c r="S26" s="341"/>
      <c r="T26" s="341"/>
      <c r="U26" s="341"/>
      <c r="V26" s="341"/>
      <c r="W26" s="341"/>
      <c r="X26" s="341"/>
      <c r="Y26" s="341"/>
      <c r="Z26" s="341"/>
      <c r="AA26" s="341"/>
      <c r="AB26" s="341"/>
      <c r="AC26" s="341"/>
      <c r="AD26" s="341"/>
      <c r="AE26" s="341"/>
      <c r="AF26" s="341"/>
      <c r="AG26" s="341"/>
      <c r="AH26" s="341"/>
      <c r="AI26" s="341"/>
      <c r="AJ26" s="341"/>
      <c r="AK26" s="341"/>
    </row>
    <row r="27" spans="1:37" s="130" customFormat="1" ht="16.5">
      <c r="A27" s="25" t="s">
        <v>1700</v>
      </c>
      <c r="B27" s="123"/>
      <c r="C27" s="124"/>
      <c r="D27" s="124"/>
      <c r="E27" s="124"/>
      <c r="F27" s="124"/>
      <c r="G27" s="125"/>
      <c r="H27" s="124"/>
      <c r="I27" s="114"/>
      <c r="J27" s="114"/>
      <c r="K27" s="126"/>
      <c r="L27" s="126"/>
      <c r="M27" s="127"/>
      <c r="N27" s="128"/>
      <c r="O27" s="129"/>
      <c r="P27" s="927"/>
      <c r="Q27" s="129"/>
      <c r="R27" s="91"/>
      <c r="S27" s="91"/>
      <c r="T27" s="91"/>
      <c r="U27" s="91"/>
      <c r="V27" s="91"/>
      <c r="W27" s="91"/>
      <c r="X27" s="91"/>
      <c r="Y27" s="91"/>
      <c r="Z27" s="91"/>
      <c r="AA27" s="91"/>
      <c r="AB27" s="91"/>
      <c r="AC27" s="91"/>
      <c r="AD27" s="91"/>
      <c r="AE27" s="91"/>
      <c r="AF27" s="91"/>
      <c r="AG27" s="91"/>
      <c r="AH27" s="91"/>
      <c r="AI27" s="91"/>
      <c r="AJ27" s="91"/>
      <c r="AK27" s="91"/>
    </row>
  </sheetData>
  <sheetProtection/>
  <mergeCells count="11">
    <mergeCell ref="O5:P5"/>
    <mergeCell ref="O6:O7"/>
    <mergeCell ref="A1:Q1"/>
    <mergeCell ref="P6:P7"/>
    <mergeCell ref="E6:F6"/>
    <mergeCell ref="J6:K6"/>
    <mergeCell ref="A5:A7"/>
    <mergeCell ref="M5:N5"/>
    <mergeCell ref="Q5:Q7"/>
    <mergeCell ref="M6:M7"/>
    <mergeCell ref="N6:N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dimension ref="A1:S31"/>
  <sheetViews>
    <sheetView showZeros="0" view="pageBreakPreview" zoomScaleSheetLayoutView="100" zoomScalePageLayoutView="0" workbookViewId="0" topLeftCell="A1">
      <selection activeCell="A1" sqref="A1:N1"/>
    </sheetView>
  </sheetViews>
  <sheetFormatPr defaultColWidth="9.00390625" defaultRowHeight="16.5"/>
  <cols>
    <col min="1" max="1" width="12.375" style="496" customWidth="1"/>
    <col min="2" max="2" width="18.25390625" style="496" customWidth="1"/>
    <col min="3" max="14" width="12.625" style="496" customWidth="1"/>
    <col min="15" max="16384" width="9.00390625" style="496" customWidth="1"/>
  </cols>
  <sheetData>
    <row r="1" spans="1:14" s="311" customFormat="1" ht="25.5" customHeight="1">
      <c r="A1" s="1248" t="s">
        <v>1633</v>
      </c>
      <c r="B1" s="1301"/>
      <c r="C1" s="1301"/>
      <c r="D1" s="1301"/>
      <c r="E1" s="1301"/>
      <c r="F1" s="1301"/>
      <c r="G1" s="1301"/>
      <c r="H1" s="1301"/>
      <c r="I1" s="1301"/>
      <c r="J1" s="1301"/>
      <c r="K1" s="1301"/>
      <c r="L1" s="1301"/>
      <c r="M1" s="1301"/>
      <c r="N1" s="1301"/>
    </row>
    <row r="2" spans="1:14" s="311" customFormat="1" ht="7.5" customHeight="1">
      <c r="A2" s="782"/>
      <c r="B2" s="783"/>
      <c r="C2" s="783"/>
      <c r="D2" s="783"/>
      <c r="E2" s="783"/>
      <c r="F2" s="783"/>
      <c r="G2" s="783"/>
      <c r="H2" s="783"/>
      <c r="I2" s="783"/>
      <c r="J2" s="783"/>
      <c r="K2" s="783"/>
      <c r="L2" s="783"/>
      <c r="M2" s="783"/>
      <c r="N2" s="783"/>
    </row>
    <row r="3" spans="1:14" s="697" customFormat="1" ht="22.5" customHeight="1">
      <c r="A3" s="10"/>
      <c r="B3" s="521"/>
      <c r="C3" s="521"/>
      <c r="D3" s="521"/>
      <c r="E3" s="521"/>
      <c r="F3" s="521"/>
      <c r="G3" s="521"/>
      <c r="H3" s="522"/>
      <c r="I3" s="521"/>
      <c r="J3" s="521"/>
      <c r="K3" s="521"/>
      <c r="L3" s="521"/>
      <c r="M3" s="521"/>
      <c r="N3" s="522"/>
    </row>
    <row r="4" spans="1:14" s="697" customFormat="1" ht="12.75" customHeight="1">
      <c r="A4" s="10"/>
      <c r="B4" s="521"/>
      <c r="C4" s="523"/>
      <c r="D4" s="521"/>
      <c r="E4" s="521"/>
      <c r="F4" s="521"/>
      <c r="G4" s="521"/>
      <c r="H4" s="522"/>
      <c r="I4" s="521"/>
      <c r="J4" s="521"/>
      <c r="K4" s="521"/>
      <c r="L4" s="521"/>
      <c r="M4" s="521"/>
      <c r="N4" s="312" t="s">
        <v>108</v>
      </c>
    </row>
    <row r="5" spans="1:14" s="314" customFormat="1" ht="21" customHeight="1">
      <c r="A5" s="16"/>
      <c r="B5" s="313"/>
      <c r="C5" s="797" t="s">
        <v>1240</v>
      </c>
      <c r="D5" s="720"/>
      <c r="E5" s="720"/>
      <c r="F5" s="720"/>
      <c r="G5" s="720"/>
      <c r="H5" s="721"/>
      <c r="I5" s="797" t="s">
        <v>1241</v>
      </c>
      <c r="J5" s="720"/>
      <c r="K5" s="720"/>
      <c r="L5" s="720"/>
      <c r="M5" s="720"/>
      <c r="N5" s="720"/>
    </row>
    <row r="6" spans="1:14" s="66" customFormat="1" ht="21" customHeight="1">
      <c r="A6" s="315" t="s">
        <v>5</v>
      </c>
      <c r="B6" s="316"/>
      <c r="C6" s="317" t="s">
        <v>109</v>
      </c>
      <c r="D6" s="318"/>
      <c r="E6" s="317" t="s">
        <v>110</v>
      </c>
      <c r="F6" s="319"/>
      <c r="G6" s="317" t="s">
        <v>111</v>
      </c>
      <c r="H6" s="319"/>
      <c r="I6" s="317" t="s">
        <v>109</v>
      </c>
      <c r="J6" s="318"/>
      <c r="K6" s="317" t="s">
        <v>110</v>
      </c>
      <c r="L6" s="319"/>
      <c r="M6" s="317" t="s">
        <v>111</v>
      </c>
      <c r="N6" s="1201"/>
    </row>
    <row r="7" spans="1:14" s="39" customFormat="1" ht="21" customHeight="1">
      <c r="A7" s="315" t="s">
        <v>7</v>
      </c>
      <c r="B7" s="31" t="s">
        <v>112</v>
      </c>
      <c r="C7" s="320" t="s">
        <v>113</v>
      </c>
      <c r="D7" s="321" t="s">
        <v>114</v>
      </c>
      <c r="E7" s="320" t="s">
        <v>113</v>
      </c>
      <c r="F7" s="320" t="s">
        <v>114</v>
      </c>
      <c r="G7" s="320" t="s">
        <v>113</v>
      </c>
      <c r="H7" s="320" t="s">
        <v>114</v>
      </c>
      <c r="I7" s="320" t="s">
        <v>113</v>
      </c>
      <c r="J7" s="321" t="s">
        <v>114</v>
      </c>
      <c r="K7" s="320" t="s">
        <v>113</v>
      </c>
      <c r="L7" s="320" t="s">
        <v>114</v>
      </c>
      <c r="M7" s="320" t="s">
        <v>113</v>
      </c>
      <c r="N7" s="1202" t="s">
        <v>114</v>
      </c>
    </row>
    <row r="8" spans="1:14" s="39" customFormat="1" ht="21" customHeight="1">
      <c r="A8" s="315" t="s">
        <v>10</v>
      </c>
      <c r="B8" s="316"/>
      <c r="C8" s="322" t="s">
        <v>115</v>
      </c>
      <c r="D8" s="323" t="s">
        <v>115</v>
      </c>
      <c r="E8" s="322" t="s">
        <v>115</v>
      </c>
      <c r="F8" s="322" t="s">
        <v>115</v>
      </c>
      <c r="G8" s="322" t="s">
        <v>115</v>
      </c>
      <c r="H8" s="322" t="s">
        <v>115</v>
      </c>
      <c r="I8" s="322" t="s">
        <v>115</v>
      </c>
      <c r="J8" s="323" t="s">
        <v>115</v>
      </c>
      <c r="K8" s="322" t="s">
        <v>115</v>
      </c>
      <c r="L8" s="322" t="s">
        <v>115</v>
      </c>
      <c r="M8" s="322" t="s">
        <v>115</v>
      </c>
      <c r="N8" s="1203" t="s">
        <v>115</v>
      </c>
    </row>
    <row r="9" spans="1:14" s="39" customFormat="1" ht="21" customHeight="1">
      <c r="A9" s="324"/>
      <c r="B9" s="325"/>
      <c r="C9" s="326" t="s">
        <v>176</v>
      </c>
      <c r="D9" s="327" t="s">
        <v>116</v>
      </c>
      <c r="E9" s="326" t="s">
        <v>176</v>
      </c>
      <c r="F9" s="326" t="s">
        <v>116</v>
      </c>
      <c r="G9" s="326" t="s">
        <v>176</v>
      </c>
      <c r="H9" s="326" t="s">
        <v>116</v>
      </c>
      <c r="I9" s="326" t="s">
        <v>176</v>
      </c>
      <c r="J9" s="327" t="s">
        <v>116</v>
      </c>
      <c r="K9" s="326" t="s">
        <v>176</v>
      </c>
      <c r="L9" s="326" t="s">
        <v>116</v>
      </c>
      <c r="M9" s="326" t="s">
        <v>176</v>
      </c>
      <c r="N9" s="1204" t="s">
        <v>116</v>
      </c>
    </row>
    <row r="10" spans="1:14" s="333" customFormat="1" ht="34.5" customHeight="1">
      <c r="A10" s="473" t="s">
        <v>1228</v>
      </c>
      <c r="B10" s="329" t="s">
        <v>1229</v>
      </c>
      <c r="C10" s="330">
        <v>1010063</v>
      </c>
      <c r="D10" s="881">
        <v>15.84089519000047</v>
      </c>
      <c r="E10" s="330">
        <v>707337</v>
      </c>
      <c r="F10" s="881">
        <v>16.02739446672558</v>
      </c>
      <c r="G10" s="330">
        <v>302726</v>
      </c>
      <c r="H10" s="881">
        <v>15.42159959246052</v>
      </c>
      <c r="I10" s="820">
        <v>992177</v>
      </c>
      <c r="J10" s="331">
        <v>16.298863225679273</v>
      </c>
      <c r="K10" s="330">
        <v>693898</v>
      </c>
      <c r="L10" s="331">
        <v>16.473138190537234</v>
      </c>
      <c r="M10" s="330">
        <v>298279</v>
      </c>
      <c r="N10" s="960">
        <v>15.907364940536505</v>
      </c>
    </row>
    <row r="11" spans="1:14" s="333" customFormat="1" ht="34.5" customHeight="1">
      <c r="A11" s="328" t="s">
        <v>1230</v>
      </c>
      <c r="B11" s="329" t="s">
        <v>1231</v>
      </c>
      <c r="C11" s="330">
        <v>315368</v>
      </c>
      <c r="D11" s="881">
        <v>13.1611718554378</v>
      </c>
      <c r="E11" s="330">
        <v>198695</v>
      </c>
      <c r="F11" s="881">
        <v>13.0497175883357</v>
      </c>
      <c r="G11" s="330">
        <v>116673</v>
      </c>
      <c r="H11" s="881">
        <v>13.3554258241758</v>
      </c>
      <c r="I11" s="821">
        <v>317378</v>
      </c>
      <c r="J11" s="331">
        <v>13.5100459730972</v>
      </c>
      <c r="K11" s="330">
        <v>200332</v>
      </c>
      <c r="L11" s="331">
        <v>13.4001337792642</v>
      </c>
      <c r="M11" s="332">
        <v>117046</v>
      </c>
      <c r="N11" s="331">
        <v>13.7024116132053</v>
      </c>
    </row>
    <row r="12" spans="1:14" s="333" customFormat="1" ht="34.5" customHeight="1">
      <c r="A12" s="328" t="s">
        <v>1232</v>
      </c>
      <c r="B12" s="329" t="s">
        <v>1233</v>
      </c>
      <c r="C12" s="330">
        <v>90453</v>
      </c>
      <c r="D12" s="881">
        <v>13.9566424934424</v>
      </c>
      <c r="E12" s="330">
        <v>71454</v>
      </c>
      <c r="F12" s="881">
        <v>14.3338014042126</v>
      </c>
      <c r="G12" s="330">
        <v>18999</v>
      </c>
      <c r="H12" s="881">
        <v>12.6998663101604</v>
      </c>
      <c r="I12" s="821">
        <v>83345</v>
      </c>
      <c r="J12" s="331">
        <v>14.2275520655514</v>
      </c>
      <c r="K12" s="330">
        <v>65616</v>
      </c>
      <c r="L12" s="331">
        <v>14.6857654431513</v>
      </c>
      <c r="M12" s="330">
        <v>17729</v>
      </c>
      <c r="N12" s="331">
        <v>12.7546762589928</v>
      </c>
    </row>
    <row r="13" spans="1:14" s="333" customFormat="1" ht="34.5" customHeight="1">
      <c r="A13" s="328" t="s">
        <v>1234</v>
      </c>
      <c r="B13" s="329" t="s">
        <v>1235</v>
      </c>
      <c r="C13" s="330">
        <v>22320</v>
      </c>
      <c r="D13" s="881">
        <v>12.7688787185355</v>
      </c>
      <c r="E13" s="330">
        <v>16239</v>
      </c>
      <c r="F13" s="881">
        <v>12.6471962616822</v>
      </c>
      <c r="G13" s="330">
        <v>6081</v>
      </c>
      <c r="H13" s="881">
        <v>13.1056034482759</v>
      </c>
      <c r="I13" s="821">
        <v>19191</v>
      </c>
      <c r="J13" s="331">
        <v>12.8712273641851</v>
      </c>
      <c r="K13" s="330">
        <v>14151</v>
      </c>
      <c r="L13" s="331">
        <v>12.7947558770344</v>
      </c>
      <c r="M13" s="330">
        <v>5040</v>
      </c>
      <c r="N13" s="331">
        <v>13.0909090909091</v>
      </c>
    </row>
    <row r="14" spans="1:14" s="333" customFormat="1" ht="34.5" customHeight="1">
      <c r="A14" s="328" t="s">
        <v>1236</v>
      </c>
      <c r="B14" s="329" t="s">
        <v>1237</v>
      </c>
      <c r="C14" s="330">
        <v>42736</v>
      </c>
      <c r="D14" s="881">
        <v>12.9738919247116</v>
      </c>
      <c r="E14" s="330">
        <v>30853</v>
      </c>
      <c r="F14" s="881">
        <v>13.0126528890763</v>
      </c>
      <c r="G14" s="330">
        <v>11883</v>
      </c>
      <c r="H14" s="881">
        <v>12.8743228602384</v>
      </c>
      <c r="I14" s="821">
        <v>41557</v>
      </c>
      <c r="J14" s="331">
        <v>13.336649550706</v>
      </c>
      <c r="K14" s="330">
        <v>30694</v>
      </c>
      <c r="L14" s="331">
        <v>13.4504820333041</v>
      </c>
      <c r="M14" s="330">
        <v>10863</v>
      </c>
      <c r="N14" s="331">
        <v>13.0251798561151</v>
      </c>
    </row>
    <row r="15" spans="1:14" s="333" customFormat="1" ht="34.5" customHeight="1">
      <c r="A15" s="328" t="s">
        <v>1238</v>
      </c>
      <c r="B15" s="329" t="s">
        <v>1239</v>
      </c>
      <c r="C15" s="330">
        <v>32491</v>
      </c>
      <c r="D15" s="881">
        <v>10.6948650427913</v>
      </c>
      <c r="E15" s="330">
        <v>22506</v>
      </c>
      <c r="F15" s="881">
        <v>11.3095477386935</v>
      </c>
      <c r="G15" s="330">
        <v>9985</v>
      </c>
      <c r="H15" s="881">
        <v>9.52767175572519</v>
      </c>
      <c r="I15" s="821">
        <v>31265</v>
      </c>
      <c r="J15" s="331">
        <v>11.1940565699964</v>
      </c>
      <c r="K15" s="330">
        <v>22466</v>
      </c>
      <c r="L15" s="331">
        <v>11.9056703762586</v>
      </c>
      <c r="M15" s="330">
        <v>8799</v>
      </c>
      <c r="N15" s="331">
        <v>9.71192052980132</v>
      </c>
    </row>
    <row r="16" spans="1:14" s="333" customFormat="1" ht="34.5" customHeight="1">
      <c r="A16" s="328" t="s">
        <v>1705</v>
      </c>
      <c r="B16" s="329" t="s">
        <v>33</v>
      </c>
      <c r="C16" s="330">
        <v>116755</v>
      </c>
      <c r="D16" s="881">
        <v>25.0386017585246</v>
      </c>
      <c r="E16" s="330">
        <v>93125</v>
      </c>
      <c r="F16" s="881">
        <v>25.5486968449931</v>
      </c>
      <c r="G16" s="330">
        <v>23630</v>
      </c>
      <c r="H16" s="881">
        <v>23.2121807465619</v>
      </c>
      <c r="I16" s="821">
        <v>114126</v>
      </c>
      <c r="J16" s="331">
        <v>25.0991862766659</v>
      </c>
      <c r="K16" s="330">
        <v>89356</v>
      </c>
      <c r="L16" s="331">
        <v>25.4358098491318</v>
      </c>
      <c r="M16" s="330">
        <v>24770</v>
      </c>
      <c r="N16" s="331">
        <v>23.9555125725338</v>
      </c>
    </row>
    <row r="17" spans="1:14" s="333" customFormat="1" ht="34.5" customHeight="1">
      <c r="A17" s="328" t="s">
        <v>34</v>
      </c>
      <c r="B17" s="329" t="s">
        <v>35</v>
      </c>
      <c r="C17" s="330">
        <v>8150</v>
      </c>
      <c r="D17" s="881">
        <v>10.1242236024845</v>
      </c>
      <c r="E17" s="330">
        <v>5960</v>
      </c>
      <c r="F17" s="881">
        <v>9.47535771065183</v>
      </c>
      <c r="G17" s="330">
        <v>2190</v>
      </c>
      <c r="H17" s="881">
        <v>12.4431818181818</v>
      </c>
      <c r="I17" s="821">
        <v>7219</v>
      </c>
      <c r="J17" s="331">
        <v>9.8620218579235</v>
      </c>
      <c r="K17" s="330">
        <v>5753</v>
      </c>
      <c r="L17" s="331">
        <v>9.76740237691002</v>
      </c>
      <c r="M17" s="330">
        <v>1466</v>
      </c>
      <c r="N17" s="331">
        <v>10.2517482517483</v>
      </c>
    </row>
    <row r="18" spans="1:14" s="333" customFormat="1" ht="34.5" customHeight="1">
      <c r="A18" s="328" t="s">
        <v>38</v>
      </c>
      <c r="B18" s="329" t="s">
        <v>39</v>
      </c>
      <c r="C18" s="330">
        <v>16224</v>
      </c>
      <c r="D18" s="881">
        <v>12.152808988764</v>
      </c>
      <c r="E18" s="330">
        <v>12584</v>
      </c>
      <c r="F18" s="881">
        <v>12.8016276703967</v>
      </c>
      <c r="G18" s="330">
        <v>3640</v>
      </c>
      <c r="H18" s="881">
        <v>10.3409090909091</v>
      </c>
      <c r="I18" s="821">
        <v>15357</v>
      </c>
      <c r="J18" s="331">
        <v>12.9704391891892</v>
      </c>
      <c r="K18" s="330">
        <v>12101</v>
      </c>
      <c r="L18" s="331">
        <v>13.4905239687848</v>
      </c>
      <c r="M18" s="330">
        <v>3256</v>
      </c>
      <c r="N18" s="331">
        <v>11.3449477351916</v>
      </c>
    </row>
    <row r="19" spans="1:14" s="333" customFormat="1" ht="34.5" customHeight="1">
      <c r="A19" s="328" t="s">
        <v>40</v>
      </c>
      <c r="B19" s="329" t="s">
        <v>41</v>
      </c>
      <c r="C19" s="330">
        <v>13570</v>
      </c>
      <c r="D19" s="881">
        <v>10.8473221422862</v>
      </c>
      <c r="E19" s="330">
        <v>8655</v>
      </c>
      <c r="F19" s="881">
        <v>11.3731931668857</v>
      </c>
      <c r="G19" s="330">
        <v>4915</v>
      </c>
      <c r="H19" s="881">
        <v>10.030612244898</v>
      </c>
      <c r="I19" s="821">
        <v>13805</v>
      </c>
      <c r="J19" s="331">
        <v>11.2144597887896</v>
      </c>
      <c r="K19" s="330">
        <v>8766</v>
      </c>
      <c r="L19" s="331">
        <v>11.688</v>
      </c>
      <c r="M19" s="330">
        <v>5039</v>
      </c>
      <c r="N19" s="331">
        <v>10.4760914760915</v>
      </c>
    </row>
    <row r="20" spans="1:14" s="333" customFormat="1" ht="34.5" customHeight="1">
      <c r="A20" s="453" t="s">
        <v>36</v>
      </c>
      <c r="B20" s="454" t="s">
        <v>37</v>
      </c>
      <c r="C20" s="455">
        <v>54912</v>
      </c>
      <c r="D20" s="883">
        <v>17.2842304060434</v>
      </c>
      <c r="E20" s="455">
        <v>48604</v>
      </c>
      <c r="F20" s="883">
        <v>18.2447447447447</v>
      </c>
      <c r="G20" s="455">
        <v>6308</v>
      </c>
      <c r="H20" s="883">
        <v>12.2962962962963</v>
      </c>
      <c r="I20" s="822">
        <v>57132</v>
      </c>
      <c r="J20" s="456">
        <v>17.8314606741573</v>
      </c>
      <c r="K20" s="455">
        <v>50186</v>
      </c>
      <c r="L20" s="456">
        <v>18.8527422990233</v>
      </c>
      <c r="M20" s="455">
        <v>6946</v>
      </c>
      <c r="N20" s="456">
        <v>12.8154981549815</v>
      </c>
    </row>
    <row r="21" spans="1:17" s="524" customFormat="1" ht="34.5" customHeight="1">
      <c r="A21" s="328" t="s">
        <v>447</v>
      </c>
      <c r="B21" s="329" t="s">
        <v>448</v>
      </c>
      <c r="C21" s="330">
        <v>11934</v>
      </c>
      <c r="D21" s="881">
        <v>13.408988764044944</v>
      </c>
      <c r="E21" s="330">
        <v>8568</v>
      </c>
      <c r="F21" s="881">
        <v>14.068965517241379</v>
      </c>
      <c r="G21" s="330">
        <v>3366</v>
      </c>
      <c r="H21" s="881">
        <v>11.97864768683274</v>
      </c>
      <c r="I21" s="821">
        <v>10817</v>
      </c>
      <c r="J21" s="331">
        <v>13.657828282828282</v>
      </c>
      <c r="K21" s="330">
        <v>7912</v>
      </c>
      <c r="L21" s="331">
        <v>14.00353982300885</v>
      </c>
      <c r="M21" s="330">
        <v>2905</v>
      </c>
      <c r="N21" s="331">
        <v>12.797356828193832</v>
      </c>
      <c r="Q21" s="333"/>
    </row>
    <row r="22" spans="1:14" s="333" customFormat="1" ht="34.5" customHeight="1">
      <c r="A22" s="328" t="s">
        <v>449</v>
      </c>
      <c r="B22" s="329" t="s">
        <v>450</v>
      </c>
      <c r="C22" s="330">
        <v>73623</v>
      </c>
      <c r="D22" s="881">
        <v>24.25</v>
      </c>
      <c r="E22" s="330">
        <v>50326</v>
      </c>
      <c r="F22" s="881">
        <v>24.13717026378897</v>
      </c>
      <c r="G22" s="330">
        <v>23297</v>
      </c>
      <c r="H22" s="881">
        <v>24.497371188222925</v>
      </c>
      <c r="I22" s="821">
        <v>72650</v>
      </c>
      <c r="J22" s="331">
        <v>24.257095158597664</v>
      </c>
      <c r="K22" s="330">
        <v>48080</v>
      </c>
      <c r="L22" s="331">
        <v>24.25832492431887</v>
      </c>
      <c r="M22" s="330">
        <v>24570</v>
      </c>
      <c r="N22" s="331">
        <v>24.254689042448174</v>
      </c>
    </row>
    <row r="23" spans="1:14" s="333" customFormat="1" ht="34.5" customHeight="1">
      <c r="A23" s="328" t="s">
        <v>451</v>
      </c>
      <c r="B23" s="329" t="s">
        <v>452</v>
      </c>
      <c r="C23" s="330">
        <v>9861</v>
      </c>
      <c r="D23" s="881">
        <v>17.090121317157713</v>
      </c>
      <c r="E23" s="330">
        <v>5140</v>
      </c>
      <c r="F23" s="881">
        <v>16.265822784810126</v>
      </c>
      <c r="G23" s="330">
        <v>4721</v>
      </c>
      <c r="H23" s="881">
        <v>18.088122605363985</v>
      </c>
      <c r="I23" s="821">
        <v>10141</v>
      </c>
      <c r="J23" s="331">
        <v>17.335042735042734</v>
      </c>
      <c r="K23" s="330">
        <v>5088</v>
      </c>
      <c r="L23" s="331">
        <v>16.050473186119874</v>
      </c>
      <c r="M23" s="330">
        <v>5053</v>
      </c>
      <c r="N23" s="331">
        <v>18.854477611940297</v>
      </c>
    </row>
    <row r="24" spans="1:14" s="333" customFormat="1" ht="34.5" customHeight="1">
      <c r="A24" s="328" t="s">
        <v>453</v>
      </c>
      <c r="B24" s="329" t="s">
        <v>454</v>
      </c>
      <c r="C24" s="821">
        <v>215</v>
      </c>
      <c r="D24" s="882">
        <v>5.8108108108108105</v>
      </c>
      <c r="E24" s="332">
        <v>140</v>
      </c>
      <c r="F24" s="882">
        <v>5.384615384615385</v>
      </c>
      <c r="G24" s="332">
        <v>75</v>
      </c>
      <c r="H24" s="882">
        <v>6.818181818181818</v>
      </c>
      <c r="I24" s="821">
        <v>252</v>
      </c>
      <c r="J24" s="331">
        <v>8.129032258064516</v>
      </c>
      <c r="K24" s="332">
        <v>182</v>
      </c>
      <c r="L24" s="331">
        <v>9.578947368421053</v>
      </c>
      <c r="M24" s="332">
        <v>70</v>
      </c>
      <c r="N24" s="331">
        <v>5.833333333333333</v>
      </c>
    </row>
    <row r="25" spans="1:17" s="524" customFormat="1" ht="34.5" customHeight="1">
      <c r="A25" s="453" t="s">
        <v>455</v>
      </c>
      <c r="B25" s="454" t="s">
        <v>456</v>
      </c>
      <c r="C25" s="822">
        <v>188</v>
      </c>
      <c r="D25" s="883">
        <v>8.545454545454545</v>
      </c>
      <c r="E25" s="455">
        <v>165</v>
      </c>
      <c r="F25" s="883">
        <v>8.68421052631579</v>
      </c>
      <c r="G25" s="455">
        <v>23</v>
      </c>
      <c r="H25" s="883">
        <v>7.666666666666667</v>
      </c>
      <c r="I25" s="822">
        <v>57</v>
      </c>
      <c r="J25" s="456">
        <v>4.384615384615385</v>
      </c>
      <c r="K25" s="455">
        <v>41</v>
      </c>
      <c r="L25" s="456">
        <v>4.555555555555555</v>
      </c>
      <c r="M25" s="455">
        <v>16</v>
      </c>
      <c r="N25" s="456">
        <v>4</v>
      </c>
      <c r="Q25" s="333"/>
    </row>
    <row r="26" spans="1:9" s="25" customFormat="1" ht="14.25">
      <c r="A26" s="334" t="s">
        <v>240</v>
      </c>
      <c r="C26" s="335"/>
      <c r="I26" s="335"/>
    </row>
    <row r="27" spans="1:19" s="25" customFormat="1" ht="14.25">
      <c r="A27" s="25" t="s">
        <v>1696</v>
      </c>
      <c r="C27" s="335"/>
      <c r="Q27" s="1205"/>
      <c r="R27" s="1205"/>
      <c r="S27" s="1205"/>
    </row>
    <row r="28" spans="17:19" ht="16.5">
      <c r="Q28" s="1205"/>
      <c r="R28" s="1205"/>
      <c r="S28" s="1205"/>
    </row>
    <row r="29" spans="4:19" ht="16.5">
      <c r="D29" s="525"/>
      <c r="F29" s="525"/>
      <c r="H29" s="525"/>
      <c r="Q29" s="1205"/>
      <c r="R29" s="1205"/>
      <c r="S29" s="1205"/>
    </row>
    <row r="30" spans="17:19" ht="16.5">
      <c r="Q30" s="1205"/>
      <c r="R30" s="1205"/>
      <c r="S30" s="1205"/>
    </row>
    <row r="31" spans="17:19" ht="16.5">
      <c r="Q31" s="1205"/>
      <c r="R31" s="1205"/>
      <c r="S31" s="1205"/>
    </row>
  </sheetData>
  <sheetProtection/>
  <mergeCells count="1">
    <mergeCell ref="A1:N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72" r:id="rId2"/>
  <headerFooter alignWithMargins="0">
    <oddFooter>&amp;C&amp;P</oddFooter>
  </headerFooter>
  <drawing r:id="rId1"/>
</worksheet>
</file>

<file path=xl/worksheets/sheet33.xml><?xml version="1.0" encoding="utf-8"?>
<worksheet xmlns="http://schemas.openxmlformats.org/spreadsheetml/2006/main" xmlns:r="http://schemas.openxmlformats.org/officeDocument/2006/relationships">
  <dimension ref="A1:Q43"/>
  <sheetViews>
    <sheetView view="pageBreakPreview" zoomScaleNormal="90" zoomScaleSheetLayoutView="100" zoomScalePageLayoutView="0" workbookViewId="0" topLeftCell="A1">
      <selection activeCell="A1" sqref="A1:L1"/>
    </sheetView>
  </sheetViews>
  <sheetFormatPr defaultColWidth="9.00390625" defaultRowHeight="16.5"/>
  <cols>
    <col min="1" max="1" width="14.375" style="307" customWidth="1"/>
    <col min="2" max="2" width="3.25390625" style="650" customWidth="1"/>
    <col min="3" max="10" width="14.25390625" style="502" customWidth="1"/>
    <col min="11" max="11" width="14.25390625" style="906" customWidth="1"/>
    <col min="12" max="12" width="12.50390625" style="502" customWidth="1"/>
    <col min="13" max="15" width="9.00390625" style="502" customWidth="1"/>
    <col min="16" max="16" width="11.00390625" style="502" bestFit="1" customWidth="1"/>
    <col min="17" max="17" width="10.25390625" style="502" bestFit="1" customWidth="1"/>
    <col min="18" max="16384" width="9.00390625" style="502" customWidth="1"/>
  </cols>
  <sheetData>
    <row r="1" spans="1:12" s="291" customFormat="1" ht="25.5">
      <c r="A1" s="1302" t="s">
        <v>1634</v>
      </c>
      <c r="B1" s="1302"/>
      <c r="C1" s="1302"/>
      <c r="D1" s="1302"/>
      <c r="E1" s="1302"/>
      <c r="F1" s="1302"/>
      <c r="G1" s="1302"/>
      <c r="H1" s="1302"/>
      <c r="I1" s="1302"/>
      <c r="J1" s="1302"/>
      <c r="K1" s="1302"/>
      <c r="L1" s="1302"/>
    </row>
    <row r="2" spans="1:12" s="291" customFormat="1" ht="24" customHeight="1" hidden="1">
      <c r="A2" s="307"/>
      <c r="B2" s="650"/>
      <c r="C2" s="794"/>
      <c r="D2" s="292"/>
      <c r="E2" s="292"/>
      <c r="F2" s="293"/>
      <c r="G2" s="294"/>
      <c r="H2" s="292"/>
      <c r="I2" s="295"/>
      <c r="J2" s="296"/>
      <c r="K2" s="934"/>
      <c r="L2" s="934"/>
    </row>
    <row r="3" spans="1:12" s="291" customFormat="1" ht="24" customHeight="1" hidden="1">
      <c r="A3" s="307"/>
      <c r="B3" s="650"/>
      <c r="C3" s="794"/>
      <c r="D3" s="292"/>
      <c r="E3" s="292"/>
      <c r="F3" s="293"/>
      <c r="G3" s="294"/>
      <c r="H3" s="292"/>
      <c r="I3" s="295"/>
      <c r="J3" s="296"/>
      <c r="K3" s="934"/>
      <c r="L3" s="934"/>
    </row>
    <row r="4" spans="1:12" s="298" customFormat="1" ht="10.5" customHeight="1">
      <c r="A4" s="307"/>
      <c r="B4" s="650"/>
      <c r="D4" s="795"/>
      <c r="E4" s="795"/>
      <c r="F4" s="299" t="s">
        <v>4</v>
      </c>
      <c r="G4" s="300"/>
      <c r="H4" s="300"/>
      <c r="I4" s="300"/>
      <c r="J4" s="300"/>
      <c r="K4" s="935"/>
      <c r="L4" s="935"/>
    </row>
    <row r="5" spans="1:12" s="297" customFormat="1" ht="22.5" customHeight="1">
      <c r="A5" s="644"/>
      <c r="B5" s="648"/>
      <c r="C5" s="301" t="s">
        <v>431</v>
      </c>
      <c r="D5" s="302"/>
      <c r="E5" s="302"/>
      <c r="F5" s="303"/>
      <c r="G5" s="304" t="s">
        <v>432</v>
      </c>
      <c r="H5" s="305"/>
      <c r="I5" s="305"/>
      <c r="J5" s="305"/>
      <c r="K5" s="912" t="s">
        <v>433</v>
      </c>
      <c r="L5" s="936"/>
    </row>
    <row r="6" spans="1:12" s="297" customFormat="1" ht="22.5" customHeight="1">
      <c r="A6" s="645" t="s">
        <v>199</v>
      </c>
      <c r="B6" s="651"/>
      <c r="C6" s="1305" t="s">
        <v>434</v>
      </c>
      <c r="D6" s="1305" t="s">
        <v>435</v>
      </c>
      <c r="E6" s="1305" t="s">
        <v>436</v>
      </c>
      <c r="F6" s="306" t="s">
        <v>12</v>
      </c>
      <c r="G6" s="1305" t="s">
        <v>434</v>
      </c>
      <c r="H6" s="1305" t="s">
        <v>435</v>
      </c>
      <c r="I6" s="1305" t="s">
        <v>437</v>
      </c>
      <c r="J6" s="306" t="s">
        <v>12</v>
      </c>
      <c r="K6" s="1303" t="s">
        <v>438</v>
      </c>
      <c r="L6" s="936" t="s">
        <v>12</v>
      </c>
    </row>
    <row r="7" spans="1:12" s="307" customFormat="1" ht="22.5" customHeight="1">
      <c r="A7" s="646" t="s">
        <v>4</v>
      </c>
      <c r="B7" s="652"/>
      <c r="C7" s="1306"/>
      <c r="D7" s="1307"/>
      <c r="E7" s="1307"/>
      <c r="F7" s="1192" t="s">
        <v>1607</v>
      </c>
      <c r="G7" s="1306"/>
      <c r="H7" s="1307"/>
      <c r="I7" s="1307"/>
      <c r="J7" s="1192" t="s">
        <v>1607</v>
      </c>
      <c r="K7" s="1304"/>
      <c r="L7" s="1191" t="s">
        <v>1610</v>
      </c>
    </row>
    <row r="8" spans="1:12" s="796" customFormat="1" ht="16.5" customHeight="1" hidden="1">
      <c r="A8" s="511" t="s">
        <v>184</v>
      </c>
      <c r="B8" s="653"/>
      <c r="C8" s="308">
        <v>801</v>
      </c>
      <c r="D8" s="308">
        <v>444</v>
      </c>
      <c r="E8" s="308">
        <v>357</v>
      </c>
      <c r="F8" s="309">
        <v>2.3278049177421747</v>
      </c>
      <c r="G8" s="308">
        <v>2339</v>
      </c>
      <c r="H8" s="308">
        <v>1296</v>
      </c>
      <c r="I8" s="308">
        <v>1043</v>
      </c>
      <c r="J8" s="310">
        <v>6.7974228496865745</v>
      </c>
      <c r="K8" s="937">
        <v>34</v>
      </c>
      <c r="L8" s="938">
        <v>9.880819875559792</v>
      </c>
    </row>
    <row r="9" spans="1:12" ht="20.25" customHeight="1">
      <c r="A9" s="706" t="s">
        <v>285</v>
      </c>
      <c r="B9" s="654"/>
      <c r="C9" s="308">
        <v>642</v>
      </c>
      <c r="D9" s="308">
        <v>355</v>
      </c>
      <c r="E9" s="308">
        <v>287</v>
      </c>
      <c r="F9" s="309">
        <v>2.0887354691358424</v>
      </c>
      <c r="G9" s="308">
        <v>1938</v>
      </c>
      <c r="H9" s="308">
        <v>1050</v>
      </c>
      <c r="I9" s="308">
        <v>888</v>
      </c>
      <c r="J9" s="310">
        <v>6.305248191877357</v>
      </c>
      <c r="K9" s="937">
        <v>29</v>
      </c>
      <c r="L9" s="938">
        <v>9.435097913541968</v>
      </c>
    </row>
    <row r="10" spans="1:12" ht="16.5" customHeight="1" hidden="1">
      <c r="A10" s="706" t="s">
        <v>286</v>
      </c>
      <c r="B10" s="654"/>
      <c r="C10" s="308">
        <v>545</v>
      </c>
      <c r="D10" s="308">
        <v>306</v>
      </c>
      <c r="E10" s="308">
        <v>239</v>
      </c>
      <c r="F10" s="309">
        <v>1.7343155817912774</v>
      </c>
      <c r="G10" s="308">
        <v>1590</v>
      </c>
      <c r="H10" s="308">
        <v>895</v>
      </c>
      <c r="I10" s="308">
        <v>695</v>
      </c>
      <c r="J10" s="310">
        <v>5.059746376235103</v>
      </c>
      <c r="K10" s="937">
        <v>28</v>
      </c>
      <c r="L10" s="938">
        <v>8.910245190854269</v>
      </c>
    </row>
    <row r="11" spans="1:12" ht="16.5" customHeight="1" hidden="1">
      <c r="A11" s="706" t="s">
        <v>287</v>
      </c>
      <c r="B11" s="654"/>
      <c r="C11" s="308">
        <v>611</v>
      </c>
      <c r="D11" s="308">
        <v>338</v>
      </c>
      <c r="E11" s="308">
        <v>273</v>
      </c>
      <c r="F11" s="309">
        <v>1.780261532365213</v>
      </c>
      <c r="G11" s="308">
        <v>1820</v>
      </c>
      <c r="H11" s="308">
        <v>997</v>
      </c>
      <c r="I11" s="308">
        <v>823</v>
      </c>
      <c r="J11" s="310">
        <v>5.302906692151699</v>
      </c>
      <c r="K11" s="937">
        <v>31</v>
      </c>
      <c r="L11" s="938">
        <v>9.032423486632013</v>
      </c>
    </row>
    <row r="12" spans="1:12" ht="16.5" customHeight="1" hidden="1">
      <c r="A12" s="706" t="s">
        <v>288</v>
      </c>
      <c r="B12" s="654"/>
      <c r="C12" s="308">
        <v>611</v>
      </c>
      <c r="D12" s="308">
        <v>334</v>
      </c>
      <c r="E12" s="308">
        <v>277</v>
      </c>
      <c r="F12" s="309">
        <v>1.94729864103414</v>
      </c>
      <c r="G12" s="308">
        <v>1797</v>
      </c>
      <c r="H12" s="308">
        <v>959</v>
      </c>
      <c r="I12" s="308">
        <v>838</v>
      </c>
      <c r="J12" s="310">
        <v>5.727161469620866</v>
      </c>
      <c r="K12" s="937">
        <v>40</v>
      </c>
      <c r="L12" s="938">
        <v>12.748272609061472</v>
      </c>
    </row>
    <row r="13" spans="1:12" ht="16.5" customHeight="1" hidden="1">
      <c r="A13" s="706" t="s">
        <v>289</v>
      </c>
      <c r="B13" s="654"/>
      <c r="C13" s="308">
        <v>605</v>
      </c>
      <c r="D13" s="308">
        <v>319</v>
      </c>
      <c r="E13" s="308">
        <v>286</v>
      </c>
      <c r="F13" s="309">
        <v>1.795028512766955</v>
      </c>
      <c r="G13" s="308">
        <v>1765</v>
      </c>
      <c r="H13" s="308">
        <v>965</v>
      </c>
      <c r="I13" s="308">
        <v>800</v>
      </c>
      <c r="J13" s="310">
        <v>5.236736074435827</v>
      </c>
      <c r="K13" s="937">
        <v>40</v>
      </c>
      <c r="L13" s="938">
        <v>11.867957109203008</v>
      </c>
    </row>
    <row r="14" spans="1:12" ht="20.25" customHeight="1">
      <c r="A14" s="706" t="s">
        <v>290</v>
      </c>
      <c r="B14" s="654"/>
      <c r="C14" s="308">
        <v>520</v>
      </c>
      <c r="D14" s="308">
        <v>295</v>
      </c>
      <c r="E14" s="308">
        <v>225</v>
      </c>
      <c r="F14" s="309">
        <v>1.6230523371953656</v>
      </c>
      <c r="G14" s="308">
        <v>1621</v>
      </c>
      <c r="H14" s="308">
        <v>880</v>
      </c>
      <c r="I14" s="308">
        <v>741</v>
      </c>
      <c r="J14" s="310">
        <v>5.059553535757091</v>
      </c>
      <c r="K14" s="937">
        <v>25</v>
      </c>
      <c r="L14" s="938">
        <v>7.80313623651618</v>
      </c>
    </row>
    <row r="15" spans="1:12" ht="20.25" customHeight="1">
      <c r="A15" s="706" t="s">
        <v>291</v>
      </c>
      <c r="B15" s="654"/>
      <c r="C15" s="308">
        <v>589</v>
      </c>
      <c r="D15" s="308">
        <v>355</v>
      </c>
      <c r="E15" s="308">
        <v>234</v>
      </c>
      <c r="F15" s="309">
        <v>1.8325788335589053</v>
      </c>
      <c r="G15" s="308">
        <v>1664</v>
      </c>
      <c r="H15" s="308">
        <v>972</v>
      </c>
      <c r="I15" s="308">
        <v>692</v>
      </c>
      <c r="J15" s="310">
        <v>5.177268555249607</v>
      </c>
      <c r="K15" s="937">
        <v>22</v>
      </c>
      <c r="L15" s="938">
        <v>6.844946407180972</v>
      </c>
    </row>
    <row r="16" spans="1:12" ht="20.25" customHeight="1">
      <c r="A16" s="706" t="s">
        <v>292</v>
      </c>
      <c r="B16" s="654"/>
      <c r="C16" s="308">
        <v>551</v>
      </c>
      <c r="D16" s="308">
        <v>322</v>
      </c>
      <c r="E16" s="308">
        <v>229</v>
      </c>
      <c r="F16" s="309">
        <v>1.690215157334184</v>
      </c>
      <c r="G16" s="308">
        <v>1560</v>
      </c>
      <c r="H16" s="308">
        <v>877</v>
      </c>
      <c r="I16" s="308">
        <v>683</v>
      </c>
      <c r="J16" s="310">
        <v>4.785364147806401</v>
      </c>
      <c r="K16" s="937">
        <v>29</v>
      </c>
      <c r="L16" s="938">
        <v>8.895869249127285</v>
      </c>
    </row>
    <row r="17" spans="1:12" ht="20.25" customHeight="1">
      <c r="A17" s="706" t="s">
        <v>297</v>
      </c>
      <c r="B17" s="790" t="s">
        <v>376</v>
      </c>
      <c r="C17" s="308">
        <v>693</v>
      </c>
      <c r="D17" s="308">
        <v>395</v>
      </c>
      <c r="E17" s="308">
        <v>298</v>
      </c>
      <c r="F17" s="309">
        <v>2.1404215364087866</v>
      </c>
      <c r="G17" s="308">
        <v>1636</v>
      </c>
      <c r="H17" s="308">
        <v>940</v>
      </c>
      <c r="I17" s="308">
        <v>696</v>
      </c>
      <c r="J17" s="310">
        <v>5.053000914234884</v>
      </c>
      <c r="K17" s="937">
        <v>26</v>
      </c>
      <c r="L17" s="938">
        <v>8.030441550740036</v>
      </c>
    </row>
    <row r="18" spans="1:12" ht="20.25" customHeight="1">
      <c r="A18" s="706" t="s">
        <v>293</v>
      </c>
      <c r="B18" s="654"/>
      <c r="C18" s="308">
        <v>1086</v>
      </c>
      <c r="D18" s="308">
        <v>613</v>
      </c>
      <c r="E18" s="308">
        <v>473</v>
      </c>
      <c r="F18" s="309">
        <v>3.3257080910251817</v>
      </c>
      <c r="G18" s="308">
        <v>2120</v>
      </c>
      <c r="H18" s="308">
        <v>1192</v>
      </c>
      <c r="I18" s="308">
        <v>928</v>
      </c>
      <c r="J18" s="310">
        <v>6.492174174008642</v>
      </c>
      <c r="K18" s="937">
        <v>25</v>
      </c>
      <c r="L18" s="938">
        <v>7.6558657712366065</v>
      </c>
    </row>
    <row r="19" spans="1:12" ht="20.25" customHeight="1">
      <c r="A19" s="706" t="s">
        <v>294</v>
      </c>
      <c r="B19" s="654"/>
      <c r="C19" s="308">
        <v>1129</v>
      </c>
      <c r="D19" s="308">
        <v>621</v>
      </c>
      <c r="E19" s="308">
        <v>508</v>
      </c>
      <c r="F19" s="309">
        <v>3.481161949574028</v>
      </c>
      <c r="G19" s="308">
        <v>2169</v>
      </c>
      <c r="H19" s="308">
        <v>1183</v>
      </c>
      <c r="I19" s="308">
        <v>986</v>
      </c>
      <c r="J19" s="310">
        <v>6.687901035098376</v>
      </c>
      <c r="K19" s="937">
        <v>25</v>
      </c>
      <c r="L19" s="938">
        <v>7.708507417125837</v>
      </c>
    </row>
    <row r="20" spans="1:12" ht="20.25" customHeight="1">
      <c r="A20" s="706" t="s">
        <v>295</v>
      </c>
      <c r="B20" s="654"/>
      <c r="C20" s="308">
        <v>1064</v>
      </c>
      <c r="D20" s="308">
        <v>578</v>
      </c>
      <c r="E20" s="308">
        <v>486</v>
      </c>
      <c r="F20" s="309">
        <v>3.2740476337005355</v>
      </c>
      <c r="G20" s="308">
        <v>2071</v>
      </c>
      <c r="H20" s="308">
        <v>1123</v>
      </c>
      <c r="I20" s="308">
        <v>948</v>
      </c>
      <c r="J20" s="310">
        <v>6.372699858452828</v>
      </c>
      <c r="K20" s="937">
        <v>30</v>
      </c>
      <c r="L20" s="938">
        <v>9.231337313065419</v>
      </c>
    </row>
    <row r="21" spans="1:12" ht="20.25" customHeight="1">
      <c r="A21" s="706" t="s">
        <v>298</v>
      </c>
      <c r="B21" s="654"/>
      <c r="C21" s="308">
        <v>918</v>
      </c>
      <c r="D21" s="308">
        <v>546</v>
      </c>
      <c r="E21" s="308">
        <v>372</v>
      </c>
      <c r="F21" s="309">
        <v>3.4141497539803853</v>
      </c>
      <c r="G21" s="308">
        <v>1784</v>
      </c>
      <c r="H21" s="308">
        <v>1015</v>
      </c>
      <c r="I21" s="308">
        <v>769</v>
      </c>
      <c r="J21" s="310">
        <v>6.634905404249464</v>
      </c>
      <c r="K21" s="937">
        <v>24</v>
      </c>
      <c r="L21" s="938">
        <v>8.925881709752641</v>
      </c>
    </row>
    <row r="22" spans="1:12" ht="20.25" customHeight="1">
      <c r="A22" s="706" t="s">
        <v>299</v>
      </c>
      <c r="B22" s="654"/>
      <c r="C22" s="308">
        <v>980</v>
      </c>
      <c r="D22" s="308">
        <v>554</v>
      </c>
      <c r="E22" s="308">
        <v>426</v>
      </c>
      <c r="F22" s="309">
        <v>3.449817476493718</v>
      </c>
      <c r="G22" s="308">
        <v>1721</v>
      </c>
      <c r="H22" s="308">
        <v>977</v>
      </c>
      <c r="I22" s="308">
        <v>744</v>
      </c>
      <c r="J22" s="309">
        <v>6.058301915352744</v>
      </c>
      <c r="K22" s="937">
        <v>24</v>
      </c>
      <c r="L22" s="938">
        <v>8.44853259549482</v>
      </c>
    </row>
    <row r="23" spans="1:12" ht="20.25" customHeight="1">
      <c r="A23" s="706" t="s">
        <v>300</v>
      </c>
      <c r="B23" s="654"/>
      <c r="C23" s="308">
        <v>1038</v>
      </c>
      <c r="D23" s="308">
        <v>575</v>
      </c>
      <c r="E23" s="308">
        <v>463</v>
      </c>
      <c r="F23" s="309">
        <v>3.37890625</v>
      </c>
      <c r="G23" s="308">
        <v>1789</v>
      </c>
      <c r="H23" s="308">
        <v>992</v>
      </c>
      <c r="I23" s="308">
        <v>797</v>
      </c>
      <c r="J23" s="309">
        <v>5.823567708333333</v>
      </c>
      <c r="K23" s="937">
        <v>24</v>
      </c>
      <c r="L23" s="938">
        <v>7.8125</v>
      </c>
    </row>
    <row r="24" spans="1:12" ht="20.25" customHeight="1">
      <c r="A24" s="706" t="s">
        <v>296</v>
      </c>
      <c r="B24" s="654"/>
      <c r="C24" s="308">
        <v>865</v>
      </c>
      <c r="D24" s="308">
        <v>485</v>
      </c>
      <c r="E24" s="308">
        <v>380</v>
      </c>
      <c r="F24" s="309">
        <v>3.3544554148278563</v>
      </c>
      <c r="G24" s="308">
        <v>1559</v>
      </c>
      <c r="H24" s="308">
        <v>863</v>
      </c>
      <c r="I24" s="308">
        <v>696</v>
      </c>
      <c r="J24" s="309">
        <v>6.0457757129672</v>
      </c>
      <c r="K24" s="937">
        <v>18</v>
      </c>
      <c r="L24" s="938">
        <v>6.980369649352764</v>
      </c>
    </row>
    <row r="25" spans="1:12" ht="20.25" customHeight="1">
      <c r="A25" s="706" t="s">
        <v>301</v>
      </c>
      <c r="B25" s="654"/>
      <c r="C25" s="308">
        <v>745</v>
      </c>
      <c r="D25" s="308">
        <v>415</v>
      </c>
      <c r="E25" s="308">
        <v>330</v>
      </c>
      <c r="F25" s="309">
        <v>3.0191523679070182</v>
      </c>
      <c r="G25" s="308">
        <v>1325</v>
      </c>
      <c r="H25" s="308">
        <v>721</v>
      </c>
      <c r="I25" s="308">
        <v>604</v>
      </c>
      <c r="J25" s="309">
        <v>5.369633406009126</v>
      </c>
      <c r="K25" s="937">
        <v>19</v>
      </c>
      <c r="L25" s="938">
        <v>7.699851676541389</v>
      </c>
    </row>
    <row r="26" spans="1:12" ht="20.25" customHeight="1">
      <c r="A26" s="706" t="s">
        <v>302</v>
      </c>
      <c r="B26" s="654"/>
      <c r="C26" s="308">
        <v>624</v>
      </c>
      <c r="D26" s="308">
        <v>324</v>
      </c>
      <c r="E26" s="308">
        <v>300</v>
      </c>
      <c r="F26" s="309">
        <v>2.7434962870470923</v>
      </c>
      <c r="G26" s="308">
        <v>1105</v>
      </c>
      <c r="H26" s="308">
        <v>574</v>
      </c>
      <c r="I26" s="308">
        <v>531</v>
      </c>
      <c r="J26" s="309">
        <v>4.858274674979226</v>
      </c>
      <c r="K26" s="937">
        <v>15</v>
      </c>
      <c r="L26" s="938">
        <v>6.5949429977093565</v>
      </c>
    </row>
    <row r="27" spans="1:12" ht="20.25" customHeight="1">
      <c r="A27" s="706" t="s">
        <v>303</v>
      </c>
      <c r="B27" s="654"/>
      <c r="C27" s="308">
        <v>623</v>
      </c>
      <c r="D27" s="308">
        <v>358</v>
      </c>
      <c r="E27" s="308">
        <v>265</v>
      </c>
      <c r="F27" s="309">
        <v>2.861933527803937</v>
      </c>
      <c r="G27" s="308">
        <v>1146</v>
      </c>
      <c r="H27" s="308">
        <v>645</v>
      </c>
      <c r="I27" s="308">
        <v>501</v>
      </c>
      <c r="J27" s="309">
        <v>5.264487677148173</v>
      </c>
      <c r="K27" s="937">
        <v>12</v>
      </c>
      <c r="L27" s="938">
        <v>5.512552541516412</v>
      </c>
    </row>
    <row r="28" spans="1:12" ht="20.25" customHeight="1">
      <c r="A28" s="706" t="s">
        <v>304</v>
      </c>
      <c r="B28" s="654"/>
      <c r="C28" s="308">
        <v>605</v>
      </c>
      <c r="D28" s="308">
        <v>343</v>
      </c>
      <c r="E28" s="308">
        <v>262</v>
      </c>
      <c r="F28" s="309">
        <v>2.9302787397379704</v>
      </c>
      <c r="G28" s="308">
        <v>1026</v>
      </c>
      <c r="H28" s="308">
        <v>563</v>
      </c>
      <c r="I28" s="308">
        <v>463</v>
      </c>
      <c r="J28" s="310">
        <v>4.969365267720921</v>
      </c>
      <c r="K28" s="937">
        <v>15</v>
      </c>
      <c r="L28" s="938">
        <v>7.265153900176785</v>
      </c>
    </row>
    <row r="29" spans="1:12" ht="20.25" customHeight="1">
      <c r="A29" s="706" t="s">
        <v>305</v>
      </c>
      <c r="B29" s="654"/>
      <c r="C29" s="308">
        <v>554</v>
      </c>
      <c r="D29" s="308">
        <v>307</v>
      </c>
      <c r="E29" s="308">
        <v>247</v>
      </c>
      <c r="F29" s="309">
        <v>2.6929807505347076</v>
      </c>
      <c r="G29" s="308">
        <v>943</v>
      </c>
      <c r="H29" s="308">
        <v>524</v>
      </c>
      <c r="I29" s="308">
        <v>419</v>
      </c>
      <c r="J29" s="310">
        <v>4.5839004472098</v>
      </c>
      <c r="K29" s="937">
        <v>15</v>
      </c>
      <c r="L29" s="938">
        <v>7.2914641259965</v>
      </c>
    </row>
    <row r="30" spans="1:12" ht="20.25" customHeight="1">
      <c r="A30" s="706" t="s">
        <v>306</v>
      </c>
      <c r="B30" s="654"/>
      <c r="C30" s="308">
        <v>588</v>
      </c>
      <c r="D30" s="308">
        <v>342</v>
      </c>
      <c r="E30" s="308">
        <v>246</v>
      </c>
      <c r="F30" s="309">
        <v>2.8864420674386753</v>
      </c>
      <c r="G30" s="308">
        <v>959</v>
      </c>
      <c r="H30" s="308">
        <v>547</v>
      </c>
      <c r="I30" s="308">
        <v>412</v>
      </c>
      <c r="J30" s="310">
        <v>4.707649562370221</v>
      </c>
      <c r="K30" s="937">
        <v>14</v>
      </c>
      <c r="L30" s="938">
        <v>6.8724811129492265</v>
      </c>
    </row>
    <row r="31" spans="1:12" ht="20.25" customHeight="1">
      <c r="A31" s="706" t="s">
        <v>307</v>
      </c>
      <c r="B31" s="655" t="s">
        <v>375</v>
      </c>
      <c r="C31" s="308">
        <v>538</v>
      </c>
      <c r="D31" s="308">
        <v>291</v>
      </c>
      <c r="E31" s="308">
        <v>247</v>
      </c>
      <c r="F31" s="309">
        <v>2.7381085675315293</v>
      </c>
      <c r="G31" s="308">
        <v>897</v>
      </c>
      <c r="H31" s="308">
        <v>496</v>
      </c>
      <c r="I31" s="308">
        <v>401</v>
      </c>
      <c r="J31" s="310">
        <v>4.565210752928961</v>
      </c>
      <c r="K31" s="937">
        <v>13</v>
      </c>
      <c r="L31" s="938">
        <v>6.616247468012989</v>
      </c>
    </row>
    <row r="32" spans="1:12" ht="20.25" customHeight="1">
      <c r="A32" s="706" t="s">
        <v>308</v>
      </c>
      <c r="B32" s="654"/>
      <c r="C32" s="308">
        <v>452</v>
      </c>
      <c r="D32" s="308">
        <v>233</v>
      </c>
      <c r="E32" s="308">
        <v>219</v>
      </c>
      <c r="F32" s="309">
        <v>2.352537044651361</v>
      </c>
      <c r="G32" s="308">
        <v>778</v>
      </c>
      <c r="H32" s="308">
        <v>417</v>
      </c>
      <c r="I32" s="308">
        <v>361</v>
      </c>
      <c r="J32" s="310">
        <v>4.04927836446628</v>
      </c>
      <c r="K32" s="937">
        <v>16</v>
      </c>
      <c r="L32" s="938">
        <v>8.327564759827828</v>
      </c>
    </row>
    <row r="33" spans="1:12" ht="20.25" customHeight="1">
      <c r="A33" s="706" t="s">
        <v>309</v>
      </c>
      <c r="B33" s="654"/>
      <c r="C33" s="308">
        <v>429</v>
      </c>
      <c r="D33" s="308">
        <v>246</v>
      </c>
      <c r="E33" s="308">
        <v>183</v>
      </c>
      <c r="F33" s="309">
        <v>2.576994467571318</v>
      </c>
      <c r="G33" s="308">
        <v>705</v>
      </c>
      <c r="H33" s="308">
        <v>403</v>
      </c>
      <c r="I33" s="308">
        <v>302</v>
      </c>
      <c r="J33" s="310">
        <v>4.234920978176641</v>
      </c>
      <c r="K33" s="937">
        <v>7</v>
      </c>
      <c r="L33" s="938">
        <v>4.204886077622197</v>
      </c>
    </row>
    <row r="34" spans="1:17" ht="20.25" customHeight="1">
      <c r="A34" s="706" t="s">
        <v>310</v>
      </c>
      <c r="B34" s="654"/>
      <c r="C34" s="308">
        <v>530</v>
      </c>
      <c r="D34" s="308">
        <v>293</v>
      </c>
      <c r="E34" s="308">
        <v>237</v>
      </c>
      <c r="F34" s="309">
        <v>2.6720713090124426</v>
      </c>
      <c r="G34" s="308">
        <v>832</v>
      </c>
      <c r="H34" s="308">
        <v>452</v>
      </c>
      <c r="I34" s="308">
        <v>380</v>
      </c>
      <c r="J34" s="310">
        <v>4.194647790751608</v>
      </c>
      <c r="K34" s="937">
        <v>10</v>
      </c>
      <c r="L34" s="938">
        <v>5.0416439793</v>
      </c>
      <c r="M34" s="818"/>
      <c r="N34" s="818"/>
      <c r="O34" s="817"/>
      <c r="P34" s="819"/>
      <c r="Q34" s="819"/>
    </row>
    <row r="35" spans="1:17" ht="20.25" customHeight="1">
      <c r="A35" s="706" t="s">
        <v>311</v>
      </c>
      <c r="B35" s="655"/>
      <c r="C35" s="308">
        <v>538</v>
      </c>
      <c r="D35" s="308">
        <v>312</v>
      </c>
      <c r="E35" s="308">
        <v>226</v>
      </c>
      <c r="F35" s="309">
        <v>2.293274907395172</v>
      </c>
      <c r="G35" s="308">
        <v>860</v>
      </c>
      <c r="H35" s="308">
        <v>485</v>
      </c>
      <c r="I35" s="308">
        <v>375</v>
      </c>
      <c r="J35" s="310">
        <v>3.6658297776205355</v>
      </c>
      <c r="K35" s="937">
        <v>20</v>
      </c>
      <c r="L35" s="938">
        <v>8.5251855294</v>
      </c>
      <c r="M35" s="818"/>
      <c r="N35" s="818"/>
      <c r="O35" s="817"/>
      <c r="P35" s="819"/>
      <c r="Q35" s="819"/>
    </row>
    <row r="36" spans="1:17" s="826" customFormat="1" ht="20.25" customHeight="1">
      <c r="A36" s="706" t="s">
        <v>367</v>
      </c>
      <c r="B36" s="655"/>
      <c r="C36" s="823">
        <v>459</v>
      </c>
      <c r="D36" s="823">
        <v>252</v>
      </c>
      <c r="E36" s="823">
        <v>207</v>
      </c>
      <c r="F36" s="824">
        <v>2.354582715618732</v>
      </c>
      <c r="G36" s="823">
        <v>767</v>
      </c>
      <c r="H36" s="823">
        <v>426</v>
      </c>
      <c r="I36" s="823">
        <v>341</v>
      </c>
      <c r="J36" s="825">
        <v>3.9345641457071188</v>
      </c>
      <c r="K36" s="937">
        <v>18</v>
      </c>
      <c r="L36" s="938">
        <v>9.233658</v>
      </c>
      <c r="M36" s="827"/>
      <c r="N36" s="827"/>
      <c r="O36" s="828"/>
      <c r="P36" s="829"/>
      <c r="Q36" s="829"/>
    </row>
    <row r="37" spans="1:17" ht="20.25" customHeight="1">
      <c r="A37" s="706" t="s">
        <v>379</v>
      </c>
      <c r="B37" s="655"/>
      <c r="C37" s="823">
        <v>458</v>
      </c>
      <c r="D37" s="823">
        <v>258</v>
      </c>
      <c r="E37" s="823">
        <v>200</v>
      </c>
      <c r="F37" s="824">
        <v>2.16652</v>
      </c>
      <c r="G37" s="823">
        <v>761</v>
      </c>
      <c r="H37" s="823">
        <v>446</v>
      </c>
      <c r="I37" s="823">
        <v>315</v>
      </c>
      <c r="J37" s="825">
        <v>3.59983</v>
      </c>
      <c r="K37" s="823">
        <v>14</v>
      </c>
      <c r="L37" s="824">
        <v>6.622547883386392</v>
      </c>
      <c r="M37" s="818"/>
      <c r="N37" s="818"/>
      <c r="O37" s="817"/>
      <c r="P37" s="819"/>
      <c r="Q37" s="819"/>
    </row>
    <row r="38" spans="1:17" s="906" customFormat="1" ht="20.25" customHeight="1">
      <c r="A38" s="706" t="s">
        <v>528</v>
      </c>
      <c r="B38" s="655"/>
      <c r="C38" s="823">
        <v>539</v>
      </c>
      <c r="D38" s="823">
        <v>291</v>
      </c>
      <c r="E38" s="823">
        <v>248</v>
      </c>
      <c r="F38" s="824">
        <v>2.523431867339582</v>
      </c>
      <c r="G38" s="823">
        <v>881</v>
      </c>
      <c r="H38" s="823">
        <v>490</v>
      </c>
      <c r="I38" s="823">
        <v>391</v>
      </c>
      <c r="J38" s="825">
        <v>4.124570454779539</v>
      </c>
      <c r="K38" s="823">
        <v>25</v>
      </c>
      <c r="L38" s="824">
        <v>11.7</v>
      </c>
      <c r="M38" s="818"/>
      <c r="N38" s="818"/>
      <c r="O38" s="817"/>
      <c r="P38" s="819"/>
      <c r="Q38" s="819"/>
    </row>
    <row r="39" spans="1:17" s="906" customFormat="1" ht="20.25" customHeight="1">
      <c r="A39" s="728" t="s">
        <v>533</v>
      </c>
      <c r="B39" s="999"/>
      <c r="C39" s="1017">
        <v>505</v>
      </c>
      <c r="D39" s="1013">
        <v>289</v>
      </c>
      <c r="E39" s="1014">
        <v>216</v>
      </c>
      <c r="F39" s="1015">
        <v>2.4</v>
      </c>
      <c r="G39" s="1013">
        <v>811</v>
      </c>
      <c r="H39" s="1013">
        <v>439</v>
      </c>
      <c r="I39" s="1014">
        <v>372</v>
      </c>
      <c r="J39" s="1015">
        <v>3.9</v>
      </c>
      <c r="K39" s="1014">
        <v>24</v>
      </c>
      <c r="L39" s="1016">
        <v>11.6</v>
      </c>
      <c r="M39" s="818"/>
      <c r="N39" s="818"/>
      <c r="O39" s="817"/>
      <c r="P39" s="819"/>
      <c r="Q39" s="819"/>
    </row>
    <row r="40" spans="1:12" s="215" customFormat="1" ht="20.25" customHeight="1">
      <c r="A40" s="468" t="s">
        <v>413</v>
      </c>
      <c r="B40" s="649"/>
      <c r="G40" s="214"/>
      <c r="H40" s="214"/>
      <c r="I40" s="214"/>
      <c r="K40" s="933"/>
      <c r="L40" s="933"/>
    </row>
    <row r="41" spans="1:12" s="215" customFormat="1" ht="15.75" customHeight="1">
      <c r="A41" s="472" t="s">
        <v>443</v>
      </c>
      <c r="B41" s="656"/>
      <c r="G41" s="214"/>
      <c r="H41" s="214"/>
      <c r="I41" s="214"/>
      <c r="K41" s="933"/>
      <c r="L41" s="933"/>
    </row>
    <row r="42" spans="1:12" s="215" customFormat="1" ht="15.75" customHeight="1">
      <c r="A42" s="471"/>
      <c r="B42" s="656"/>
      <c r="G42" s="214"/>
      <c r="H42" s="214"/>
      <c r="I42" s="214"/>
      <c r="K42" s="933"/>
      <c r="L42" s="933"/>
    </row>
    <row r="43" spans="1:12" ht="16.5">
      <c r="A43" s="471"/>
      <c r="B43" s="656"/>
      <c r="K43" s="896"/>
      <c r="L43" s="215"/>
    </row>
  </sheetData>
  <sheetProtection/>
  <mergeCells count="8">
    <mergeCell ref="A1:L1"/>
    <mergeCell ref="K6:K7"/>
    <mergeCell ref="C6:C7"/>
    <mergeCell ref="D6:D7"/>
    <mergeCell ref="E6:E7"/>
    <mergeCell ref="G6:G7"/>
    <mergeCell ref="H6:H7"/>
    <mergeCell ref="I6:I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ignoredErrors>
    <ignoredError sqref="B9:B16 B18:B30 B32:B34" numberStoredAsText="1"/>
  </ignoredErrors>
</worksheet>
</file>

<file path=xl/worksheets/sheet34.xml><?xml version="1.0" encoding="utf-8"?>
<worksheet xmlns="http://schemas.openxmlformats.org/spreadsheetml/2006/main" xmlns:r="http://schemas.openxmlformats.org/officeDocument/2006/relationships">
  <dimension ref="A1:Y285"/>
  <sheetViews>
    <sheetView view="pageBreakPreview" zoomScaleNormal="90" zoomScaleSheetLayoutView="100" zoomScalePageLayoutView="0" workbookViewId="0" topLeftCell="A1">
      <selection activeCell="X39" sqref="X39"/>
    </sheetView>
  </sheetViews>
  <sheetFormatPr defaultColWidth="9.00390625" defaultRowHeight="16.5"/>
  <cols>
    <col min="1" max="1" width="12.75390625" style="469" customWidth="1"/>
    <col min="2" max="2" width="3.125" style="470" customWidth="1"/>
    <col min="3" max="16" width="7.25390625" style="469" customWidth="1"/>
    <col min="17" max="22" width="9.00390625" style="469" customWidth="1"/>
    <col min="23" max="16384" width="9.00390625" style="469" customWidth="1"/>
  </cols>
  <sheetData>
    <row r="1" spans="1:22" s="251" customFormat="1" ht="22.5" customHeight="1">
      <c r="A1" s="1308" t="s">
        <v>1635</v>
      </c>
      <c r="B1" s="1308"/>
      <c r="C1" s="1308"/>
      <c r="D1" s="1308"/>
      <c r="E1" s="1308"/>
      <c r="F1" s="1308"/>
      <c r="G1" s="1308"/>
      <c r="H1" s="1308"/>
      <c r="I1" s="1308"/>
      <c r="J1" s="1308"/>
      <c r="K1" s="1308"/>
      <c r="L1" s="1308"/>
      <c r="M1" s="1308"/>
      <c r="N1" s="1308"/>
      <c r="O1" s="1308"/>
      <c r="P1" s="1308"/>
      <c r="Q1" s="1308"/>
      <c r="R1" s="1308"/>
      <c r="S1" s="1308"/>
      <c r="T1" s="1308"/>
      <c r="U1" s="1308"/>
      <c r="V1" s="1308"/>
    </row>
    <row r="2" spans="2:22" s="685" customFormat="1" ht="23.25" customHeight="1">
      <c r="B2" s="686"/>
      <c r="C2" s="283"/>
      <c r="D2" s="283"/>
      <c r="E2" s="283"/>
      <c r="F2" s="283"/>
      <c r="G2" s="283"/>
      <c r="H2" s="283"/>
      <c r="I2" s="283"/>
      <c r="J2" s="518"/>
      <c r="K2" s="283"/>
      <c r="L2" s="283"/>
      <c r="M2" s="283"/>
      <c r="N2" s="283"/>
      <c r="O2" s="283"/>
      <c r="P2" s="283"/>
      <c r="Q2" s="283"/>
      <c r="R2" s="283"/>
      <c r="S2" s="283"/>
      <c r="T2" s="283"/>
      <c r="U2" s="283"/>
      <c r="V2" s="687" t="s">
        <v>104</v>
      </c>
    </row>
    <row r="3" spans="1:22" s="287" customFormat="1" ht="18" customHeight="1">
      <c r="A3" s="657" t="s">
        <v>200</v>
      </c>
      <c r="B3" s="467"/>
      <c r="C3" s="284" t="s">
        <v>117</v>
      </c>
      <c r="D3" s="285">
        <v>0</v>
      </c>
      <c r="E3" s="285" t="s">
        <v>118</v>
      </c>
      <c r="F3" s="285" t="s">
        <v>119</v>
      </c>
      <c r="G3" s="285" t="s">
        <v>120</v>
      </c>
      <c r="H3" s="285" t="s">
        <v>121</v>
      </c>
      <c r="I3" s="285" t="s">
        <v>122</v>
      </c>
      <c r="J3" s="285" t="s">
        <v>123</v>
      </c>
      <c r="K3" s="285" t="s">
        <v>124</v>
      </c>
      <c r="L3" s="285" t="s">
        <v>125</v>
      </c>
      <c r="M3" s="285" t="s">
        <v>126</v>
      </c>
      <c r="N3" s="285" t="s">
        <v>127</v>
      </c>
      <c r="O3" s="285" t="s">
        <v>128</v>
      </c>
      <c r="P3" s="285" t="s">
        <v>129</v>
      </c>
      <c r="Q3" s="285" t="s">
        <v>130</v>
      </c>
      <c r="R3" s="285" t="s">
        <v>131</v>
      </c>
      <c r="S3" s="285" t="s">
        <v>132</v>
      </c>
      <c r="T3" s="285" t="s">
        <v>133</v>
      </c>
      <c r="U3" s="285" t="s">
        <v>134</v>
      </c>
      <c r="V3" s="286" t="s">
        <v>135</v>
      </c>
    </row>
    <row r="4" spans="1:22" s="287" customFormat="1" ht="18" customHeight="1" hidden="1">
      <c r="A4" s="688"/>
      <c r="B4" s="689"/>
      <c r="C4" s="690"/>
      <c r="D4" s="691"/>
      <c r="E4" s="691"/>
      <c r="F4" s="691"/>
      <c r="G4" s="691"/>
      <c r="H4" s="691"/>
      <c r="I4" s="691"/>
      <c r="J4" s="691"/>
      <c r="K4" s="691"/>
      <c r="L4" s="691"/>
      <c r="M4" s="691"/>
      <c r="N4" s="691"/>
      <c r="O4" s="691"/>
      <c r="P4" s="691"/>
      <c r="Q4" s="691"/>
      <c r="R4" s="691"/>
      <c r="S4" s="691"/>
      <c r="T4" s="691"/>
      <c r="U4" s="691"/>
      <c r="V4" s="691"/>
    </row>
    <row r="5" spans="1:22" s="287" customFormat="1" ht="18" customHeight="1" hidden="1">
      <c r="A5" s="688"/>
      <c r="B5" s="689"/>
      <c r="C5" s="690"/>
      <c r="D5" s="691"/>
      <c r="E5" s="691"/>
      <c r="F5" s="691"/>
      <c r="G5" s="691"/>
      <c r="H5" s="691"/>
      <c r="I5" s="691"/>
      <c r="J5" s="691"/>
      <c r="K5" s="691"/>
      <c r="L5" s="691"/>
      <c r="M5" s="691"/>
      <c r="N5" s="691"/>
      <c r="O5" s="691"/>
      <c r="P5" s="691"/>
      <c r="Q5" s="691"/>
      <c r="R5" s="691"/>
      <c r="S5" s="691"/>
      <c r="T5" s="691"/>
      <c r="U5" s="691"/>
      <c r="V5" s="691"/>
    </row>
    <row r="6" spans="1:22" s="287" customFormat="1" ht="18" customHeight="1" hidden="1">
      <c r="A6" s="688"/>
      <c r="B6" s="689"/>
      <c r="C6" s="690"/>
      <c r="D6" s="691"/>
      <c r="E6" s="691"/>
      <c r="F6" s="691"/>
      <c r="G6" s="691"/>
      <c r="H6" s="691"/>
      <c r="I6" s="691"/>
      <c r="J6" s="691"/>
      <c r="K6" s="691"/>
      <c r="L6" s="691"/>
      <c r="M6" s="691"/>
      <c r="N6" s="691"/>
      <c r="O6" s="691"/>
      <c r="P6" s="691"/>
      <c r="Q6" s="691"/>
      <c r="R6" s="691"/>
      <c r="S6" s="691"/>
      <c r="T6" s="691"/>
      <c r="U6" s="691"/>
      <c r="V6" s="691"/>
    </row>
    <row r="7" spans="1:22" s="287" customFormat="1" ht="18" customHeight="1" hidden="1">
      <c r="A7" s="688"/>
      <c r="B7" s="689"/>
      <c r="C7" s="690"/>
      <c r="D7" s="691"/>
      <c r="E7" s="691"/>
      <c r="F7" s="691"/>
      <c r="G7" s="691"/>
      <c r="H7" s="691"/>
      <c r="I7" s="691"/>
      <c r="J7" s="691"/>
      <c r="K7" s="691"/>
      <c r="L7" s="691"/>
      <c r="M7" s="691"/>
      <c r="N7" s="691"/>
      <c r="O7" s="691"/>
      <c r="P7" s="691"/>
      <c r="Q7" s="691"/>
      <c r="R7" s="691"/>
      <c r="S7" s="691"/>
      <c r="T7" s="691"/>
      <c r="U7" s="691"/>
      <c r="V7" s="691"/>
    </row>
    <row r="8" spans="1:25" ht="17.25" customHeight="1" hidden="1">
      <c r="A8" s="658" t="s">
        <v>201</v>
      </c>
      <c r="B8" s="290"/>
      <c r="C8" s="288">
        <v>476.1936366449349</v>
      </c>
      <c r="D8" s="288">
        <v>719.5085562763971</v>
      </c>
      <c r="E8" s="288">
        <v>96.75068319001554</v>
      </c>
      <c r="F8" s="288">
        <v>39.85917420350074</v>
      </c>
      <c r="G8" s="288">
        <v>37.409746919480895</v>
      </c>
      <c r="H8" s="288">
        <v>78.83722413506469</v>
      </c>
      <c r="I8" s="288">
        <v>107.85570747290977</v>
      </c>
      <c r="J8" s="288">
        <v>115.64313557950265</v>
      </c>
      <c r="K8" s="288">
        <v>138.13302251908968</v>
      </c>
      <c r="L8" s="288">
        <v>194.4243123495037</v>
      </c>
      <c r="M8" s="288">
        <v>287.62275170844833</v>
      </c>
      <c r="N8" s="288">
        <v>432.6052959884732</v>
      </c>
      <c r="O8" s="288">
        <v>652.2630484053137</v>
      </c>
      <c r="P8" s="288">
        <v>1000.698709611575</v>
      </c>
      <c r="Q8" s="288">
        <v>1615.1728566256584</v>
      </c>
      <c r="R8" s="288">
        <v>2663.8052987607207</v>
      </c>
      <c r="S8" s="288">
        <v>4342.850008323622</v>
      </c>
      <c r="T8" s="288">
        <v>6638.658116688252</v>
      </c>
      <c r="U8" s="288">
        <v>10362.979150345662</v>
      </c>
      <c r="V8" s="288">
        <v>17682.871145475023</v>
      </c>
      <c r="W8" s="289"/>
      <c r="X8" s="289"/>
      <c r="Y8" s="289"/>
    </row>
    <row r="9" spans="1:25" ht="18.75" customHeight="1">
      <c r="A9" s="708" t="s">
        <v>312</v>
      </c>
      <c r="B9" s="290"/>
      <c r="C9" s="724">
        <v>484.9317776183927</v>
      </c>
      <c r="D9" s="724">
        <v>640.9938381242496</v>
      </c>
      <c r="E9" s="724">
        <v>89.69344392442503</v>
      </c>
      <c r="F9" s="724">
        <v>40.19926573296908</v>
      </c>
      <c r="G9" s="724">
        <v>34.225679538292304</v>
      </c>
      <c r="H9" s="724">
        <v>91.47669829398602</v>
      </c>
      <c r="I9" s="724">
        <v>109.53298207181409</v>
      </c>
      <c r="J9" s="724">
        <v>116.66758675804489</v>
      </c>
      <c r="K9" s="724">
        <v>138.20038186185178</v>
      </c>
      <c r="L9" s="724">
        <v>189.82988228602818</v>
      </c>
      <c r="M9" s="724">
        <v>284.2248962007965</v>
      </c>
      <c r="N9" s="724">
        <v>432.0445392627748</v>
      </c>
      <c r="O9" s="724">
        <v>635.3811084236094</v>
      </c>
      <c r="P9" s="724">
        <v>978.7305179774703</v>
      </c>
      <c r="Q9" s="724">
        <v>1578.7270841102927</v>
      </c>
      <c r="R9" s="724">
        <v>2637.7347826190207</v>
      </c>
      <c r="S9" s="724">
        <v>4333.990813202913</v>
      </c>
      <c r="T9" s="724">
        <v>6715.03430843612</v>
      </c>
      <c r="U9" s="724">
        <v>10419.390397087853</v>
      </c>
      <c r="V9" s="724">
        <v>17651.380294425137</v>
      </c>
      <c r="W9" s="289"/>
      <c r="X9" s="289"/>
      <c r="Y9" s="289"/>
    </row>
    <row r="10" spans="1:25" ht="17.25" customHeight="1" hidden="1">
      <c r="A10" s="708" t="s">
        <v>313</v>
      </c>
      <c r="B10" s="290"/>
      <c r="C10" s="724">
        <v>487.40490699799744</v>
      </c>
      <c r="D10" s="724">
        <v>548.8682612612923</v>
      </c>
      <c r="E10" s="724">
        <v>79.7385966842672</v>
      </c>
      <c r="F10" s="724">
        <v>40.701471541402356</v>
      </c>
      <c r="G10" s="724">
        <v>36.97925570940951</v>
      </c>
      <c r="H10" s="724">
        <v>105.90226108273573</v>
      </c>
      <c r="I10" s="724">
        <v>109.63762333599321</v>
      </c>
      <c r="J10" s="724">
        <v>116.78739713007033</v>
      </c>
      <c r="K10" s="724">
        <v>135.56611542910068</v>
      </c>
      <c r="L10" s="724">
        <v>187.9693759562714</v>
      </c>
      <c r="M10" s="724">
        <v>282.38691851329537</v>
      </c>
      <c r="N10" s="724">
        <v>418.16958006382123</v>
      </c>
      <c r="O10" s="724">
        <v>633.4537151613057</v>
      </c>
      <c r="P10" s="724">
        <v>952.0524759368194</v>
      </c>
      <c r="Q10" s="724">
        <v>1531.063539840158</v>
      </c>
      <c r="R10" s="724">
        <v>2541.373777844752</v>
      </c>
      <c r="S10" s="724">
        <v>4268.958126456332</v>
      </c>
      <c r="T10" s="724">
        <v>6456.931657223797</v>
      </c>
      <c r="U10" s="724">
        <v>10291.336970529079</v>
      </c>
      <c r="V10" s="724">
        <v>17247.303869739902</v>
      </c>
      <c r="W10" s="289"/>
      <c r="X10" s="289"/>
      <c r="Y10" s="289"/>
    </row>
    <row r="11" spans="1:25" ht="17.25" customHeight="1" hidden="1">
      <c r="A11" s="708" t="s">
        <v>314</v>
      </c>
      <c r="B11" s="290"/>
      <c r="C11" s="724">
        <v>510.6828247039197</v>
      </c>
      <c r="D11" s="724">
        <v>605.1014708620369</v>
      </c>
      <c r="E11" s="724">
        <v>80.3886925795053</v>
      </c>
      <c r="F11" s="724">
        <v>37.24265153756461</v>
      </c>
      <c r="G11" s="724">
        <v>37.80523521008195</v>
      </c>
      <c r="H11" s="724">
        <v>108.79960644425948</v>
      </c>
      <c r="I11" s="724">
        <v>112.96345596223999</v>
      </c>
      <c r="J11" s="724">
        <v>123.53879327756702</v>
      </c>
      <c r="K11" s="724">
        <v>142.19827670698137</v>
      </c>
      <c r="L11" s="724">
        <v>193.20840317822748</v>
      </c>
      <c r="M11" s="724">
        <v>278.11036921811035</v>
      </c>
      <c r="N11" s="724">
        <v>428.87075430083814</v>
      </c>
      <c r="O11" s="724">
        <v>652.7450839048374</v>
      </c>
      <c r="P11" s="724">
        <v>962.8651258604102</v>
      </c>
      <c r="Q11" s="724">
        <v>1526.5497642662647</v>
      </c>
      <c r="R11" s="724">
        <v>2492.4998584878963</v>
      </c>
      <c r="S11" s="724">
        <v>4286.010362694301</v>
      </c>
      <c r="T11" s="724">
        <v>6678.176654475615</v>
      </c>
      <c r="U11" s="724">
        <v>10664.359391965256</v>
      </c>
      <c r="V11" s="724">
        <v>18120.72306296142</v>
      </c>
      <c r="W11" s="289"/>
      <c r="X11" s="289"/>
      <c r="Y11" s="289"/>
    </row>
    <row r="12" spans="1:25" ht="17.25" customHeight="1" hidden="1">
      <c r="A12" s="708" t="s">
        <v>315</v>
      </c>
      <c r="B12" s="290"/>
      <c r="C12" s="724">
        <v>511.0662370675129</v>
      </c>
      <c r="D12" s="724">
        <v>590.0683323427716</v>
      </c>
      <c r="E12" s="724">
        <v>80.69399878275155</v>
      </c>
      <c r="F12" s="724">
        <v>36.467495052829754</v>
      </c>
      <c r="G12" s="724">
        <v>38.88593339834842</v>
      </c>
      <c r="H12" s="724">
        <v>107.4803946785165</v>
      </c>
      <c r="I12" s="724">
        <v>109.71405773702288</v>
      </c>
      <c r="J12" s="724">
        <v>128.11346699516793</v>
      </c>
      <c r="K12" s="724">
        <v>149.0258238349239</v>
      </c>
      <c r="L12" s="724">
        <v>192.34172052256133</v>
      </c>
      <c r="M12" s="724">
        <v>286.2077222083539</v>
      </c>
      <c r="N12" s="724">
        <v>434.6220803793384</v>
      </c>
      <c r="O12" s="724">
        <v>624.0066364941105</v>
      </c>
      <c r="P12" s="724">
        <v>937.5675259526091</v>
      </c>
      <c r="Q12" s="724">
        <v>1472.8619791816348</v>
      </c>
      <c r="R12" s="724">
        <v>2491.810085821916</v>
      </c>
      <c r="S12" s="724">
        <v>4117.373943727365</v>
      </c>
      <c r="T12" s="724">
        <v>6571.047525505659</v>
      </c>
      <c r="U12" s="724">
        <v>9976.551972923364</v>
      </c>
      <c r="V12" s="724">
        <v>16935.55800698658</v>
      </c>
      <c r="W12" s="289"/>
      <c r="X12" s="289"/>
      <c r="Y12" s="289"/>
    </row>
    <row r="13" spans="1:25" ht="17.25" customHeight="1" hidden="1">
      <c r="A13" s="708" t="s">
        <v>316</v>
      </c>
      <c r="B13" s="290"/>
      <c r="C13" s="724">
        <v>514.5227657873725</v>
      </c>
      <c r="D13" s="724">
        <v>570.3962719028937</v>
      </c>
      <c r="E13" s="724">
        <v>75.83905147951728</v>
      </c>
      <c r="F13" s="724">
        <v>34.915891785749835</v>
      </c>
      <c r="G13" s="724">
        <v>36.81549019273461</v>
      </c>
      <c r="H13" s="724">
        <v>96.1452575644348</v>
      </c>
      <c r="I13" s="724">
        <v>104.64144577151048</v>
      </c>
      <c r="J13" s="724">
        <v>121.10215128742034</v>
      </c>
      <c r="K13" s="724">
        <v>145.08414287446612</v>
      </c>
      <c r="L13" s="724">
        <v>198.94755041262746</v>
      </c>
      <c r="M13" s="724">
        <v>277.4777906813323</v>
      </c>
      <c r="N13" s="724">
        <v>411.593094308408</v>
      </c>
      <c r="O13" s="724">
        <v>615.4276105213877</v>
      </c>
      <c r="P13" s="724">
        <v>949.0373844221564</v>
      </c>
      <c r="Q13" s="724">
        <v>1470.2109026813257</v>
      </c>
      <c r="R13" s="724">
        <v>2406.6888570683736</v>
      </c>
      <c r="S13" s="724">
        <v>4077.3341809831354</v>
      </c>
      <c r="T13" s="724">
        <v>6683.054585554125</v>
      </c>
      <c r="U13" s="724">
        <v>9565.494507683268</v>
      </c>
      <c r="V13" s="724">
        <v>16227.966845858946</v>
      </c>
      <c r="W13" s="289"/>
      <c r="X13" s="289"/>
      <c r="Y13" s="289"/>
    </row>
    <row r="14" spans="1:25" ht="18.75" customHeight="1">
      <c r="A14" s="708" t="s">
        <v>317</v>
      </c>
      <c r="B14" s="290"/>
      <c r="C14" s="724">
        <v>510.6892704067445</v>
      </c>
      <c r="D14" s="724">
        <v>513.6769254170258</v>
      </c>
      <c r="E14" s="724">
        <v>73.76783460604665</v>
      </c>
      <c r="F14" s="724">
        <v>32.204577401961</v>
      </c>
      <c r="G14" s="724">
        <v>33.01304538123594</v>
      </c>
      <c r="H14" s="724">
        <v>88.13984119384808</v>
      </c>
      <c r="I14" s="724">
        <v>104.99111184950496</v>
      </c>
      <c r="J14" s="724">
        <v>120.58286462590844</v>
      </c>
      <c r="K14" s="724">
        <v>143.84234878573085</v>
      </c>
      <c r="L14" s="724">
        <v>192.47222362789253</v>
      </c>
      <c r="M14" s="724">
        <v>262.46396448457637</v>
      </c>
      <c r="N14" s="724">
        <v>411.57510875715707</v>
      </c>
      <c r="O14" s="724">
        <v>609.6774380996101</v>
      </c>
      <c r="P14" s="724">
        <v>897.7980473845895</v>
      </c>
      <c r="Q14" s="724">
        <v>1441.286074856138</v>
      </c>
      <c r="R14" s="724">
        <v>2254.850080274098</v>
      </c>
      <c r="S14" s="724">
        <v>3836.356876085618</v>
      </c>
      <c r="T14" s="724">
        <v>6450.986878376888</v>
      </c>
      <c r="U14" s="724">
        <v>9549.660473099022</v>
      </c>
      <c r="V14" s="724">
        <v>15787.71037799062</v>
      </c>
      <c r="W14" s="289"/>
      <c r="X14" s="289"/>
      <c r="Y14" s="289"/>
    </row>
    <row r="15" spans="1:25" ht="18.75" customHeight="1">
      <c r="A15" s="708" t="s">
        <v>318</v>
      </c>
      <c r="B15" s="290"/>
      <c r="C15" s="724">
        <v>526.8058532821733</v>
      </c>
      <c r="D15" s="724">
        <v>541.2086125024393</v>
      </c>
      <c r="E15" s="724">
        <v>69.57799236695206</v>
      </c>
      <c r="F15" s="724">
        <v>30.18025112030581</v>
      </c>
      <c r="G15" s="724">
        <v>33.17472135969604</v>
      </c>
      <c r="H15" s="724">
        <v>88.31922716614953</v>
      </c>
      <c r="I15" s="724">
        <v>99.54651034177635</v>
      </c>
      <c r="J15" s="724">
        <v>116.90980069858229</v>
      </c>
      <c r="K15" s="724">
        <v>142.61760831058805</v>
      </c>
      <c r="L15" s="724">
        <v>185.75844242383297</v>
      </c>
      <c r="M15" s="724">
        <v>267.56183630825194</v>
      </c>
      <c r="N15" s="724">
        <v>403.7597709067515</v>
      </c>
      <c r="O15" s="724">
        <v>588.8728612528282</v>
      </c>
      <c r="P15" s="724">
        <v>903.4920518393641</v>
      </c>
      <c r="Q15" s="724">
        <v>1444.191863638956</v>
      </c>
      <c r="R15" s="724">
        <v>2251.8670935619893</v>
      </c>
      <c r="S15" s="724">
        <v>3808.155385971124</v>
      </c>
      <c r="T15" s="724">
        <v>6456.861959975804</v>
      </c>
      <c r="U15" s="724">
        <v>9678.377965324595</v>
      </c>
      <c r="V15" s="724">
        <v>16463.31543842525</v>
      </c>
      <c r="W15" s="289"/>
      <c r="X15" s="289"/>
      <c r="Y15" s="289"/>
    </row>
    <row r="16" spans="1:25" ht="18.75" customHeight="1">
      <c r="A16" s="708" t="s">
        <v>319</v>
      </c>
      <c r="B16" s="290"/>
      <c r="C16" s="724">
        <v>524.1159329919777</v>
      </c>
      <c r="D16" s="724">
        <v>508.4497172563271</v>
      </c>
      <c r="E16" s="724">
        <v>66.41878454386843</v>
      </c>
      <c r="F16" s="724">
        <v>30.993502051983583</v>
      </c>
      <c r="G16" s="724">
        <v>34.98929357564625</v>
      </c>
      <c r="H16" s="724">
        <v>95.12798917626503</v>
      </c>
      <c r="I16" s="724">
        <v>102.00968304793423</v>
      </c>
      <c r="J16" s="724">
        <v>117.9992331352266</v>
      </c>
      <c r="K16" s="724">
        <v>142.24427088940973</v>
      </c>
      <c r="L16" s="724">
        <v>188.96334043243556</v>
      </c>
      <c r="M16" s="724">
        <v>270.4038194625048</v>
      </c>
      <c r="N16" s="724">
        <v>400.9797555470155</v>
      </c>
      <c r="O16" s="724">
        <v>580.2244228005242</v>
      </c>
      <c r="P16" s="724">
        <v>887.6533369622271</v>
      </c>
      <c r="Q16" s="724">
        <v>1394.3314663965023</v>
      </c>
      <c r="R16" s="724">
        <v>2185.6494275562573</v>
      </c>
      <c r="S16" s="724">
        <v>3556.712739636024</v>
      </c>
      <c r="T16" s="724">
        <v>6108.6103654759445</v>
      </c>
      <c r="U16" s="724">
        <v>9182.783919520456</v>
      </c>
      <c r="V16" s="724">
        <v>15628.42082217619</v>
      </c>
      <c r="W16" s="289"/>
      <c r="X16" s="289"/>
      <c r="Y16" s="289"/>
    </row>
    <row r="17" spans="1:25" ht="18.75" customHeight="1">
      <c r="A17" s="708" t="s">
        <v>320</v>
      </c>
      <c r="B17" s="655" t="s">
        <v>248</v>
      </c>
      <c r="C17" s="724">
        <v>532.2705437493731</v>
      </c>
      <c r="D17" s="724">
        <v>544.4386391696312</v>
      </c>
      <c r="E17" s="724">
        <v>59.3443671030313</v>
      </c>
      <c r="F17" s="724">
        <v>28.24676471053763</v>
      </c>
      <c r="G17" s="724">
        <v>31.815800699339672</v>
      </c>
      <c r="H17" s="724">
        <v>93.9400414781414</v>
      </c>
      <c r="I17" s="724">
        <v>99.82402780316662</v>
      </c>
      <c r="J17" s="724">
        <v>110.31932659989316</v>
      </c>
      <c r="K17" s="724">
        <v>142.0191195736456</v>
      </c>
      <c r="L17" s="724">
        <v>191.0212822324267</v>
      </c>
      <c r="M17" s="724">
        <v>273.4597290637223</v>
      </c>
      <c r="N17" s="724">
        <v>398.9240354064525</v>
      </c>
      <c r="O17" s="724">
        <v>582.9225004929995</v>
      </c>
      <c r="P17" s="724">
        <v>900.9365401229409</v>
      </c>
      <c r="Q17" s="724">
        <v>1373.1875533982986</v>
      </c>
      <c r="R17" s="724">
        <v>2159.6951240602334</v>
      </c>
      <c r="S17" s="724">
        <v>3465.514652374297</v>
      </c>
      <c r="T17" s="724">
        <v>5875.85263860843</v>
      </c>
      <c r="U17" s="724">
        <v>9097.937961511452</v>
      </c>
      <c r="V17" s="724">
        <v>15535.143769968052</v>
      </c>
      <c r="W17" s="289"/>
      <c r="X17" s="289"/>
      <c r="Y17" s="289"/>
    </row>
    <row r="18" spans="1:25" ht="18.75" customHeight="1">
      <c r="A18" s="708" t="s">
        <v>321</v>
      </c>
      <c r="B18" s="660"/>
      <c r="C18" s="724">
        <v>554.6169365569833</v>
      </c>
      <c r="D18" s="724">
        <v>711.5789332357709</v>
      </c>
      <c r="E18" s="724">
        <v>57.39024596920186</v>
      </c>
      <c r="F18" s="724">
        <v>26.23650405422377</v>
      </c>
      <c r="G18" s="724">
        <v>32.94537375536079</v>
      </c>
      <c r="H18" s="724">
        <v>86.85030115983122</v>
      </c>
      <c r="I18" s="724">
        <v>106.36003990735952</v>
      </c>
      <c r="J18" s="724">
        <v>112.7394520767222</v>
      </c>
      <c r="K18" s="724">
        <v>137.72241429740384</v>
      </c>
      <c r="L18" s="724">
        <v>191.98691564490275</v>
      </c>
      <c r="M18" s="724">
        <v>266.05732208986404</v>
      </c>
      <c r="N18" s="724">
        <v>399.4626063591581</v>
      </c>
      <c r="O18" s="724">
        <v>587.0493495576345</v>
      </c>
      <c r="P18" s="724">
        <v>880.7338990638685</v>
      </c>
      <c r="Q18" s="724">
        <v>1402.2768734945041</v>
      </c>
      <c r="R18" s="724">
        <v>2167.053704116227</v>
      </c>
      <c r="S18" s="724">
        <v>3553.9899019717177</v>
      </c>
      <c r="T18" s="724">
        <v>5901.351895006111</v>
      </c>
      <c r="U18" s="724">
        <v>9394.535694684284</v>
      </c>
      <c r="V18" s="724">
        <v>15766.450052043774</v>
      </c>
      <c r="W18" s="289"/>
      <c r="X18" s="289"/>
      <c r="Y18" s="289"/>
    </row>
    <row r="19" spans="1:25" ht="18.75" customHeight="1">
      <c r="A19" s="708" t="s">
        <v>322</v>
      </c>
      <c r="B19" s="654"/>
      <c r="C19" s="724">
        <v>562.4857518844824</v>
      </c>
      <c r="D19" s="724">
        <v>715.8415841584159</v>
      </c>
      <c r="E19" s="724">
        <v>57.620774541247</v>
      </c>
      <c r="F19" s="724">
        <v>26.36212608059847</v>
      </c>
      <c r="G19" s="724">
        <v>29.176899981696142</v>
      </c>
      <c r="H19" s="724">
        <v>84.88142548897889</v>
      </c>
      <c r="I19" s="724">
        <v>91.83261272938732</v>
      </c>
      <c r="J19" s="724">
        <v>106.85587050826204</v>
      </c>
      <c r="K19" s="724">
        <v>141.79481360167006</v>
      </c>
      <c r="L19" s="724">
        <v>190.54563833056534</v>
      </c>
      <c r="M19" s="724">
        <v>268.9121652378424</v>
      </c>
      <c r="N19" s="724">
        <v>393.55685248003414</v>
      </c>
      <c r="O19" s="724">
        <v>598.4213994441951</v>
      </c>
      <c r="P19" s="724">
        <v>898.8753072947563</v>
      </c>
      <c r="Q19" s="724">
        <v>1384.906984906985</v>
      </c>
      <c r="R19" s="724">
        <v>2108.240172206402</v>
      </c>
      <c r="S19" s="724">
        <v>3438.2468792418576</v>
      </c>
      <c r="T19" s="724">
        <v>5722.7506627163575</v>
      </c>
      <c r="U19" s="724">
        <v>9389.93898094288</v>
      </c>
      <c r="V19" s="724">
        <v>16034.496214781862</v>
      </c>
      <c r="W19" s="289"/>
      <c r="X19" s="289"/>
      <c r="Y19" s="289"/>
    </row>
    <row r="20" spans="1:25" ht="18.75" customHeight="1">
      <c r="A20" s="708" t="s">
        <v>323</v>
      </c>
      <c r="B20" s="654"/>
      <c r="C20" s="724">
        <v>551.8365338018771</v>
      </c>
      <c r="D20" s="724">
        <v>677.6344634875761</v>
      </c>
      <c r="E20" s="724">
        <v>58.321112009883564</v>
      </c>
      <c r="F20" s="724">
        <v>23.316119704218366</v>
      </c>
      <c r="G20" s="724">
        <v>25.921078686349755</v>
      </c>
      <c r="H20" s="724">
        <v>77.91893140890689</v>
      </c>
      <c r="I20" s="724">
        <v>79.697790331162</v>
      </c>
      <c r="J20" s="724">
        <v>104.77060921808096</v>
      </c>
      <c r="K20" s="724">
        <v>136.29593861833473</v>
      </c>
      <c r="L20" s="724">
        <v>191.87380935684047</v>
      </c>
      <c r="M20" s="724">
        <v>267.91055372060487</v>
      </c>
      <c r="N20" s="724">
        <v>375.5723542764273</v>
      </c>
      <c r="O20" s="724">
        <v>590.4764633002227</v>
      </c>
      <c r="P20" s="724">
        <v>835.5553636393079</v>
      </c>
      <c r="Q20" s="724">
        <v>1309.6485379559958</v>
      </c>
      <c r="R20" s="724">
        <v>2071.1036265884363</v>
      </c>
      <c r="S20" s="724">
        <v>3265.9724849184704</v>
      </c>
      <c r="T20" s="724">
        <v>5329.362010235482</v>
      </c>
      <c r="U20" s="724">
        <v>8920.588012427066</v>
      </c>
      <c r="V20" s="724">
        <v>15229.594832648268</v>
      </c>
      <c r="W20" s="289"/>
      <c r="X20" s="289"/>
      <c r="Y20" s="289"/>
    </row>
    <row r="21" spans="1:25" ht="18.75" customHeight="1">
      <c r="A21" s="708" t="s">
        <v>324</v>
      </c>
      <c r="B21" s="654"/>
      <c r="C21" s="724">
        <v>558.4706844565526</v>
      </c>
      <c r="D21" s="724">
        <v>634.6699111675579</v>
      </c>
      <c r="E21" s="724">
        <v>58.61855350782098</v>
      </c>
      <c r="F21" s="724">
        <v>23.019803202282972</v>
      </c>
      <c r="G21" s="724">
        <v>26.31571077837686</v>
      </c>
      <c r="H21" s="724">
        <v>72.22233884422266</v>
      </c>
      <c r="I21" s="724">
        <v>82.8392651720061</v>
      </c>
      <c r="J21" s="724">
        <v>94.22693514610089</v>
      </c>
      <c r="K21" s="724">
        <v>130.12620151165885</v>
      </c>
      <c r="L21" s="724">
        <v>191.72087099309857</v>
      </c>
      <c r="M21" s="724">
        <v>268.233432624162</v>
      </c>
      <c r="N21" s="724">
        <v>366.7931167494096</v>
      </c>
      <c r="O21" s="724">
        <v>554.7839072523344</v>
      </c>
      <c r="P21" s="724">
        <v>838.6555019396347</v>
      </c>
      <c r="Q21" s="724">
        <v>1297.776502020358</v>
      </c>
      <c r="R21" s="724">
        <v>2053.2925181028077</v>
      </c>
      <c r="S21" s="724">
        <v>3177.4321716426384</v>
      </c>
      <c r="T21" s="724">
        <v>5248.225636656077</v>
      </c>
      <c r="U21" s="724">
        <v>8884.742269298551</v>
      </c>
      <c r="V21" s="724">
        <v>15074.503486720787</v>
      </c>
      <c r="W21" s="289"/>
      <c r="X21" s="289"/>
      <c r="Y21" s="289"/>
    </row>
    <row r="22" spans="1:25" ht="18.75" customHeight="1">
      <c r="A22" s="708" t="s">
        <v>325</v>
      </c>
      <c r="B22" s="654"/>
      <c r="C22" s="724">
        <v>567.8701640840419</v>
      </c>
      <c r="D22" s="724">
        <v>655.6290381567719</v>
      </c>
      <c r="E22" s="724">
        <v>56.405639614637934</v>
      </c>
      <c r="F22" s="724">
        <v>28.28077000262431</v>
      </c>
      <c r="G22" s="724">
        <v>31.001222860117572</v>
      </c>
      <c r="H22" s="724">
        <v>70.18651085498774</v>
      </c>
      <c r="I22" s="724">
        <v>78.05074231127631</v>
      </c>
      <c r="J22" s="724">
        <v>95.33062418887407</v>
      </c>
      <c r="K22" s="724">
        <v>130.35754761239585</v>
      </c>
      <c r="L22" s="724">
        <v>185.26544101185328</v>
      </c>
      <c r="M22" s="724">
        <v>262.92520718862687</v>
      </c>
      <c r="N22" s="724">
        <v>371.5955063234019</v>
      </c>
      <c r="O22" s="724">
        <v>551.3083679282721</v>
      </c>
      <c r="P22" s="724">
        <v>824.7727822632743</v>
      </c>
      <c r="Q22" s="724">
        <v>1282.8284195001827</v>
      </c>
      <c r="R22" s="724">
        <v>2000.4988100675498</v>
      </c>
      <c r="S22" s="724">
        <v>3182.011643089531</v>
      </c>
      <c r="T22" s="724">
        <v>5127.213740014186</v>
      </c>
      <c r="U22" s="724">
        <v>8566.148177514517</v>
      </c>
      <c r="V22" s="724">
        <v>15209.802176740366</v>
      </c>
      <c r="W22" s="289"/>
      <c r="X22" s="289"/>
      <c r="Y22" s="289"/>
    </row>
    <row r="23" spans="1:25" ht="18.75" customHeight="1">
      <c r="A23" s="708" t="s">
        <v>326</v>
      </c>
      <c r="B23" s="654"/>
      <c r="C23" s="724">
        <v>561.1162373059063</v>
      </c>
      <c r="D23" s="724">
        <v>635.591714925214</v>
      </c>
      <c r="E23" s="724">
        <v>45.85945802010419</v>
      </c>
      <c r="F23" s="724">
        <v>19.503548287946437</v>
      </c>
      <c r="G23" s="724">
        <v>21.24475520105974</v>
      </c>
      <c r="H23" s="724">
        <v>64.52431271909961</v>
      </c>
      <c r="I23" s="724">
        <v>77.6156002811735</v>
      </c>
      <c r="J23" s="724">
        <v>87.88968529786267</v>
      </c>
      <c r="K23" s="724">
        <v>123.70735889032588</v>
      </c>
      <c r="L23" s="724">
        <v>177.14928135039656</v>
      </c>
      <c r="M23" s="724">
        <v>260.061662075198</v>
      </c>
      <c r="N23" s="724">
        <v>368.09319382485063</v>
      </c>
      <c r="O23" s="724">
        <v>523.5829648645986</v>
      </c>
      <c r="P23" s="724">
        <v>807.5495939480521</v>
      </c>
      <c r="Q23" s="724">
        <v>1208.9741661587498</v>
      </c>
      <c r="R23" s="724">
        <v>1921.5529704976743</v>
      </c>
      <c r="S23" s="724">
        <v>3052.5976683238573</v>
      </c>
      <c r="T23" s="724">
        <v>4973.13589306775</v>
      </c>
      <c r="U23" s="724">
        <v>8145.688093539003</v>
      </c>
      <c r="V23" s="724">
        <v>14687.659916660576</v>
      </c>
      <c r="W23" s="289"/>
      <c r="X23" s="289"/>
      <c r="Y23" s="289"/>
    </row>
    <row r="24" spans="1:25" ht="18.75" customHeight="1">
      <c r="A24" s="708" t="s">
        <v>327</v>
      </c>
      <c r="B24" s="654"/>
      <c r="C24" s="724">
        <v>566.9679944425346</v>
      </c>
      <c r="D24" s="724">
        <v>578.3670683207692</v>
      </c>
      <c r="E24" s="724">
        <v>44.0069738011255</v>
      </c>
      <c r="F24" s="724">
        <v>19.727146966008085</v>
      </c>
      <c r="G24" s="724">
        <v>19.409901662719363</v>
      </c>
      <c r="H24" s="724">
        <v>58.45690244283985</v>
      </c>
      <c r="I24" s="724">
        <v>72.20541991307309</v>
      </c>
      <c r="J24" s="724">
        <v>81.71592351744364</v>
      </c>
      <c r="K24" s="724">
        <v>118.84253791987014</v>
      </c>
      <c r="L24" s="724">
        <v>175.9055593550335</v>
      </c>
      <c r="M24" s="724">
        <v>251.7615741666784</v>
      </c>
      <c r="N24" s="724">
        <v>356.0280128328961</v>
      </c>
      <c r="O24" s="724">
        <v>520.3020052720527</v>
      </c>
      <c r="P24" s="724">
        <v>812.1532625752166</v>
      </c>
      <c r="Q24" s="724">
        <v>1200.4673977246464</v>
      </c>
      <c r="R24" s="724">
        <v>1908.038215514331</v>
      </c>
      <c r="S24" s="724">
        <v>3041.6501983018275</v>
      </c>
      <c r="T24" s="724">
        <v>4819.736201831603</v>
      </c>
      <c r="U24" s="724">
        <v>7998.1239030885</v>
      </c>
      <c r="V24" s="724">
        <v>14422.389666307858</v>
      </c>
      <c r="W24" s="289"/>
      <c r="X24" s="289"/>
      <c r="Y24" s="289"/>
    </row>
    <row r="25" spans="1:25" ht="18.75" customHeight="1">
      <c r="A25" s="708" t="s">
        <v>328</v>
      </c>
      <c r="B25" s="290"/>
      <c r="C25" s="725">
        <v>565.08</v>
      </c>
      <c r="D25" s="725">
        <v>548.58</v>
      </c>
      <c r="E25" s="725">
        <v>44.11</v>
      </c>
      <c r="F25" s="725">
        <v>16.23</v>
      </c>
      <c r="G25" s="725">
        <v>16.84</v>
      </c>
      <c r="H25" s="725">
        <v>52.47</v>
      </c>
      <c r="I25" s="725">
        <v>67</v>
      </c>
      <c r="J25" s="725">
        <v>86.79</v>
      </c>
      <c r="K25" s="725">
        <v>112.67</v>
      </c>
      <c r="L25" s="725">
        <v>168.01</v>
      </c>
      <c r="M25" s="725">
        <v>240.56</v>
      </c>
      <c r="N25" s="725">
        <v>347.35</v>
      </c>
      <c r="O25" s="725">
        <v>499.57</v>
      </c>
      <c r="P25" s="725">
        <v>761.58</v>
      </c>
      <c r="Q25" s="725">
        <v>1157.47</v>
      </c>
      <c r="R25" s="725">
        <v>1829.85</v>
      </c>
      <c r="S25" s="725">
        <v>2959.27</v>
      </c>
      <c r="T25" s="725">
        <v>4704.46</v>
      </c>
      <c r="U25" s="725">
        <v>7753.6</v>
      </c>
      <c r="V25" s="725">
        <v>14093.38</v>
      </c>
      <c r="W25" s="289"/>
      <c r="X25" s="289"/>
      <c r="Y25" s="289"/>
    </row>
    <row r="26" spans="1:25" ht="18.75" customHeight="1">
      <c r="A26" s="708" t="s">
        <v>329</v>
      </c>
      <c r="B26" s="290"/>
      <c r="C26" s="725">
        <v>575.63</v>
      </c>
      <c r="D26" s="725">
        <v>486.62</v>
      </c>
      <c r="E26" s="725">
        <v>39.79</v>
      </c>
      <c r="F26" s="725">
        <v>19.73</v>
      </c>
      <c r="G26" s="725">
        <v>17.79</v>
      </c>
      <c r="H26" s="725">
        <v>48.21</v>
      </c>
      <c r="I26" s="725">
        <v>63.63</v>
      </c>
      <c r="J26" s="725">
        <v>81.22</v>
      </c>
      <c r="K26" s="725">
        <v>118.14</v>
      </c>
      <c r="L26" s="725">
        <v>166.86</v>
      </c>
      <c r="M26" s="725">
        <v>241.03</v>
      </c>
      <c r="N26" s="725">
        <v>344.57</v>
      </c>
      <c r="O26" s="725">
        <v>503.16</v>
      </c>
      <c r="P26" s="725">
        <v>738.62</v>
      </c>
      <c r="Q26" s="725">
        <v>1144.44</v>
      </c>
      <c r="R26" s="725">
        <v>1813.68</v>
      </c>
      <c r="S26" s="725">
        <v>2905.77</v>
      </c>
      <c r="T26" s="725">
        <v>4661.49</v>
      </c>
      <c r="U26" s="725">
        <v>7508.35</v>
      </c>
      <c r="V26" s="725">
        <v>14143.51</v>
      </c>
      <c r="W26" s="289"/>
      <c r="X26" s="289"/>
      <c r="Y26" s="289"/>
    </row>
    <row r="27" spans="1:25" ht="18.75" customHeight="1">
      <c r="A27" s="708" t="s">
        <v>330</v>
      </c>
      <c r="B27" s="290"/>
      <c r="C27" s="725">
        <v>590.2767168005279</v>
      </c>
      <c r="D27" s="725">
        <v>540.0667307583554</v>
      </c>
      <c r="E27" s="725">
        <v>37.19273727275801</v>
      </c>
      <c r="F27" s="725">
        <v>16.09313251526576</v>
      </c>
      <c r="G27" s="725">
        <v>17.074981440237565</v>
      </c>
      <c r="H27" s="725">
        <v>52.860519860981775</v>
      </c>
      <c r="I27" s="725">
        <v>64.22008951891266</v>
      </c>
      <c r="J27" s="725">
        <v>82.12367151360404</v>
      </c>
      <c r="K27" s="725">
        <v>118.40900748707561</v>
      </c>
      <c r="L27" s="725">
        <v>172.96411684309714</v>
      </c>
      <c r="M27" s="725">
        <v>251.03362196739215</v>
      </c>
      <c r="N27" s="725">
        <v>355.9281681518264</v>
      </c>
      <c r="O27" s="725">
        <v>499.0564901433332</v>
      </c>
      <c r="P27" s="725">
        <v>729.1728821500158</v>
      </c>
      <c r="Q27" s="725">
        <v>1117.121470625943</v>
      </c>
      <c r="R27" s="725">
        <v>1748.9267882973263</v>
      </c>
      <c r="S27" s="725">
        <v>2862.3521163343016</v>
      </c>
      <c r="T27" s="725">
        <v>4576.8091316080245</v>
      </c>
      <c r="U27" s="725">
        <v>7605.306102664361</v>
      </c>
      <c r="V27" s="725">
        <v>13918.724315970638</v>
      </c>
      <c r="W27" s="289"/>
      <c r="X27" s="289"/>
      <c r="Y27" s="289"/>
    </row>
    <row r="28" spans="1:25" ht="18.75" customHeight="1">
      <c r="A28" s="708" t="s">
        <v>331</v>
      </c>
      <c r="B28" s="290"/>
      <c r="C28" s="724">
        <v>611.3440962456586</v>
      </c>
      <c r="D28" s="724">
        <v>510.10895748346246</v>
      </c>
      <c r="E28" s="724">
        <v>38.368058440293105</v>
      </c>
      <c r="F28" s="724">
        <v>16.865352646256504</v>
      </c>
      <c r="G28" s="724">
        <v>17.50216303233942</v>
      </c>
      <c r="H28" s="724">
        <v>52.27905579752423</v>
      </c>
      <c r="I28" s="724">
        <v>68.07978360015494</v>
      </c>
      <c r="J28" s="724">
        <v>94.31718748974401</v>
      </c>
      <c r="K28" s="724">
        <v>126.53410021344247</v>
      </c>
      <c r="L28" s="724">
        <v>177.96404859405735</v>
      </c>
      <c r="M28" s="724">
        <v>255.06998326882152</v>
      </c>
      <c r="N28" s="724">
        <v>357.9725725089312</v>
      </c>
      <c r="O28" s="724">
        <v>499.55457179990566</v>
      </c>
      <c r="P28" s="724">
        <v>731.4713037030983</v>
      </c>
      <c r="Q28" s="724">
        <v>1126.571516366015</v>
      </c>
      <c r="R28" s="724">
        <v>1717.8683563484374</v>
      </c>
      <c r="S28" s="724">
        <v>2803.727177677802</v>
      </c>
      <c r="T28" s="724">
        <v>4623.931388871847</v>
      </c>
      <c r="U28" s="724">
        <v>7489.610311389508</v>
      </c>
      <c r="V28" s="724">
        <v>14100.86967872469</v>
      </c>
      <c r="W28" s="289"/>
      <c r="X28" s="289"/>
      <c r="Y28" s="289"/>
    </row>
    <row r="29" spans="1:25" ht="18.75" customHeight="1">
      <c r="A29" s="708" t="s">
        <v>332</v>
      </c>
      <c r="B29" s="290"/>
      <c r="C29" s="724">
        <v>591.8078573116998</v>
      </c>
      <c r="D29" s="724">
        <v>485.8020112100231</v>
      </c>
      <c r="E29" s="724">
        <v>31.907759534471197</v>
      </c>
      <c r="F29" s="724">
        <v>14.761402673378456</v>
      </c>
      <c r="G29" s="724">
        <v>16.856258257707402</v>
      </c>
      <c r="H29" s="724">
        <v>46.515640884247325</v>
      </c>
      <c r="I29" s="724">
        <v>62.786172255904965</v>
      </c>
      <c r="J29" s="724">
        <v>85.77229554853783</v>
      </c>
      <c r="K29" s="724">
        <v>120.46873894275</v>
      </c>
      <c r="L29" s="724">
        <v>176.4824146535773</v>
      </c>
      <c r="M29" s="724">
        <v>257.43600179410936</v>
      </c>
      <c r="N29" s="724">
        <v>348.0734024573312</v>
      </c>
      <c r="O29" s="724">
        <v>494.44874218802323</v>
      </c>
      <c r="P29" s="724">
        <v>703.9943013744776</v>
      </c>
      <c r="Q29" s="724">
        <v>1043.727676435368</v>
      </c>
      <c r="R29" s="724">
        <v>1605.0055905307975</v>
      </c>
      <c r="S29" s="724">
        <v>2639.4846858397723</v>
      </c>
      <c r="T29" s="724">
        <v>4270.071641078608</v>
      </c>
      <c r="U29" s="724">
        <v>6854.541497897552</v>
      </c>
      <c r="V29" s="724">
        <v>12735.389224404395</v>
      </c>
      <c r="W29" s="289"/>
      <c r="X29" s="289"/>
      <c r="Y29" s="289"/>
    </row>
    <row r="30" spans="1:25" ht="18.75" customHeight="1">
      <c r="A30" s="708" t="s">
        <v>333</v>
      </c>
      <c r="B30" s="290"/>
      <c r="C30" s="724">
        <v>608.1655528426294</v>
      </c>
      <c r="D30" s="724">
        <v>498.29571434509705</v>
      </c>
      <c r="E30" s="724">
        <v>29.64871385924017</v>
      </c>
      <c r="F30" s="724">
        <v>15.087885143295582</v>
      </c>
      <c r="G30" s="724">
        <v>13.420710196771115</v>
      </c>
      <c r="H30" s="724">
        <v>40.01253643556433</v>
      </c>
      <c r="I30" s="724">
        <v>59.13705303068666</v>
      </c>
      <c r="J30" s="724">
        <v>76.14890722084877</v>
      </c>
      <c r="K30" s="724">
        <v>109.91818522105437</v>
      </c>
      <c r="L30" s="724">
        <v>164.6254446429354</v>
      </c>
      <c r="M30" s="724">
        <v>249.23115378963655</v>
      </c>
      <c r="N30" s="724">
        <v>346.4486447823635</v>
      </c>
      <c r="O30" s="724">
        <v>477.18944149868196</v>
      </c>
      <c r="P30" s="724">
        <v>681.6107285544385</v>
      </c>
      <c r="Q30" s="724">
        <v>1033.496343210823</v>
      </c>
      <c r="R30" s="724">
        <v>1607.7456031266656</v>
      </c>
      <c r="S30" s="724">
        <v>2603.9176194877323</v>
      </c>
      <c r="T30" s="724">
        <v>4297.593671737598</v>
      </c>
      <c r="U30" s="724">
        <v>6877.75270355551</v>
      </c>
      <c r="V30" s="724">
        <v>13184.96779978805</v>
      </c>
      <c r="W30" s="289"/>
      <c r="X30" s="289"/>
      <c r="Y30" s="289"/>
    </row>
    <row r="31" spans="1:25" ht="18.75" customHeight="1">
      <c r="A31" s="708" t="s">
        <v>334</v>
      </c>
      <c r="B31" s="655" t="s">
        <v>246</v>
      </c>
      <c r="C31" s="724">
        <v>618.6837150991125</v>
      </c>
      <c r="D31" s="724">
        <v>472.6126999515269</v>
      </c>
      <c r="E31" s="724">
        <v>35.899246704331446</v>
      </c>
      <c r="F31" s="724">
        <v>14.180924715709777</v>
      </c>
      <c r="G31" s="724">
        <v>13.658932060346043</v>
      </c>
      <c r="H31" s="724">
        <v>38.930381567332205</v>
      </c>
      <c r="I31" s="724">
        <v>54.73334972922664</v>
      </c>
      <c r="J31" s="724">
        <v>69.39902043681498</v>
      </c>
      <c r="K31" s="724">
        <v>107.78562132410856</v>
      </c>
      <c r="L31" s="724">
        <v>162.824190212669</v>
      </c>
      <c r="M31" s="724">
        <v>246.69397233976284</v>
      </c>
      <c r="N31" s="724">
        <v>344.0149524609259</v>
      </c>
      <c r="O31" s="724">
        <v>466.42704380332685</v>
      </c>
      <c r="P31" s="724">
        <v>660.9764394937239</v>
      </c>
      <c r="Q31" s="724">
        <v>1011.3970121513078</v>
      </c>
      <c r="R31" s="724">
        <v>1533.0319759902184</v>
      </c>
      <c r="S31" s="724">
        <v>2573.4575002403553</v>
      </c>
      <c r="T31" s="724">
        <v>4220.059366355027</v>
      </c>
      <c r="U31" s="724">
        <v>6872.383373205741</v>
      </c>
      <c r="V31" s="724">
        <v>13324.689269542845</v>
      </c>
      <c r="W31" s="289"/>
      <c r="X31" s="289"/>
      <c r="Y31" s="289"/>
    </row>
    <row r="32" spans="1:25" ht="18.75" customHeight="1">
      <c r="A32" s="708" t="s">
        <v>335</v>
      </c>
      <c r="B32" s="290"/>
      <c r="C32" s="724">
        <v>616.3</v>
      </c>
      <c r="D32" s="724">
        <v>420.4</v>
      </c>
      <c r="E32" s="724">
        <v>30.4</v>
      </c>
      <c r="F32" s="724">
        <v>18.8</v>
      </c>
      <c r="G32" s="724">
        <v>16.2</v>
      </c>
      <c r="H32" s="724">
        <v>38.1</v>
      </c>
      <c r="I32" s="724">
        <v>52.3</v>
      </c>
      <c r="J32" s="724">
        <v>70.6</v>
      </c>
      <c r="K32" s="724">
        <v>101.3</v>
      </c>
      <c r="L32" s="724">
        <v>156.3</v>
      </c>
      <c r="M32" s="724">
        <v>238.5</v>
      </c>
      <c r="N32" s="724">
        <v>327.3</v>
      </c>
      <c r="O32" s="724">
        <v>460</v>
      </c>
      <c r="P32" s="724">
        <v>653.2</v>
      </c>
      <c r="Q32" s="724">
        <v>965.6</v>
      </c>
      <c r="R32" s="724">
        <v>1479.1</v>
      </c>
      <c r="S32" s="724">
        <v>2442.1</v>
      </c>
      <c r="T32" s="724">
        <v>4043.7</v>
      </c>
      <c r="U32" s="724">
        <v>6636.6</v>
      </c>
      <c r="V32" s="724">
        <v>12907.7</v>
      </c>
      <c r="W32" s="289"/>
      <c r="X32" s="519"/>
      <c r="Y32" s="289"/>
    </row>
    <row r="33" spans="1:25" ht="18.75" customHeight="1">
      <c r="A33" s="708" t="s">
        <v>336</v>
      </c>
      <c r="B33" s="290"/>
      <c r="C33" s="724">
        <v>625.3</v>
      </c>
      <c r="D33" s="724">
        <v>414.9</v>
      </c>
      <c r="E33" s="724">
        <v>25</v>
      </c>
      <c r="F33" s="724">
        <v>13</v>
      </c>
      <c r="G33" s="724">
        <v>14.2</v>
      </c>
      <c r="H33" s="724">
        <v>37.3</v>
      </c>
      <c r="I33" s="724">
        <v>46.2</v>
      </c>
      <c r="J33" s="724">
        <v>66.4</v>
      </c>
      <c r="K33" s="724">
        <v>95</v>
      </c>
      <c r="L33" s="724">
        <v>143.9</v>
      </c>
      <c r="M33" s="724">
        <v>229.3</v>
      </c>
      <c r="N33" s="724">
        <v>328.4</v>
      </c>
      <c r="O33" s="724">
        <v>449.6</v>
      </c>
      <c r="P33" s="724">
        <v>644.5</v>
      </c>
      <c r="Q33" s="724">
        <v>916.9</v>
      </c>
      <c r="R33" s="724">
        <v>1429.4</v>
      </c>
      <c r="S33" s="724">
        <v>2315.3</v>
      </c>
      <c r="T33" s="724">
        <v>3973.5</v>
      </c>
      <c r="U33" s="724">
        <v>6667</v>
      </c>
      <c r="V33" s="724">
        <v>13020.8</v>
      </c>
      <c r="W33" s="289"/>
      <c r="X33" s="519"/>
      <c r="Y33" s="289"/>
    </row>
    <row r="34" spans="1:25" ht="18.75" customHeight="1">
      <c r="A34" s="708" t="s">
        <v>337</v>
      </c>
      <c r="B34" s="290"/>
      <c r="C34" s="724">
        <v>655.48487848</v>
      </c>
      <c r="D34" s="724">
        <v>482.70500458</v>
      </c>
      <c r="E34" s="724">
        <v>28.800546069</v>
      </c>
      <c r="F34" s="724">
        <v>11.911642086</v>
      </c>
      <c r="G34" s="724">
        <v>13.885447778</v>
      </c>
      <c r="H34" s="724">
        <v>36.952034706</v>
      </c>
      <c r="I34" s="724">
        <v>51.085344179</v>
      </c>
      <c r="J34" s="724">
        <v>61.764483621</v>
      </c>
      <c r="K34" s="724">
        <v>96.392654218</v>
      </c>
      <c r="L34" s="724">
        <v>153.23289227</v>
      </c>
      <c r="M34" s="724">
        <v>233.33751743</v>
      </c>
      <c r="N34" s="724">
        <v>331.75825577</v>
      </c>
      <c r="O34" s="724">
        <v>460.72680911</v>
      </c>
      <c r="P34" s="724">
        <v>633.8341021</v>
      </c>
      <c r="Q34" s="724">
        <v>924.45207986</v>
      </c>
      <c r="R34" s="724">
        <v>1440.0008759</v>
      </c>
      <c r="S34" s="724">
        <v>2322.0476238</v>
      </c>
      <c r="T34" s="724">
        <v>4045.0155543</v>
      </c>
      <c r="U34" s="724">
        <v>6713.8772173</v>
      </c>
      <c r="V34" s="724">
        <v>13324.25296</v>
      </c>
      <c r="W34" s="289"/>
      <c r="X34" s="519"/>
      <c r="Y34" s="289"/>
    </row>
    <row r="35" spans="1:25" ht="18.75" customHeight="1">
      <c r="A35" s="708" t="s">
        <v>338</v>
      </c>
      <c r="B35" s="290"/>
      <c r="C35" s="724">
        <v>661.02524296</v>
      </c>
      <c r="D35" s="724">
        <v>423.24292668</v>
      </c>
      <c r="E35" s="724">
        <v>27.634986153</v>
      </c>
      <c r="F35" s="724">
        <v>14.150119908</v>
      </c>
      <c r="G35" s="724">
        <v>14.019356726</v>
      </c>
      <c r="H35" s="724">
        <v>35.628401351</v>
      </c>
      <c r="I35" s="724">
        <v>47.521711676</v>
      </c>
      <c r="J35" s="724">
        <v>62.585207453</v>
      </c>
      <c r="K35" s="724">
        <v>93.942621147</v>
      </c>
      <c r="L35" s="724">
        <v>146.922045</v>
      </c>
      <c r="M35" s="724">
        <v>226.83872272</v>
      </c>
      <c r="N35" s="724">
        <v>332.95500743</v>
      </c>
      <c r="O35" s="724">
        <v>440.38748383</v>
      </c>
      <c r="P35" s="724">
        <v>612.53467737</v>
      </c>
      <c r="Q35" s="724">
        <v>895.41522523</v>
      </c>
      <c r="R35" s="724">
        <v>1415.3359538</v>
      </c>
      <c r="S35" s="724">
        <v>2255.2934202</v>
      </c>
      <c r="T35" s="724">
        <v>3893.2831597</v>
      </c>
      <c r="U35" s="724">
        <v>6630.1604483</v>
      </c>
      <c r="V35" s="724">
        <v>13144.375488</v>
      </c>
      <c r="W35" s="289"/>
      <c r="X35" s="519"/>
      <c r="Y35" s="289"/>
    </row>
    <row r="36" spans="1:25" s="832" customFormat="1" ht="18.75" customHeight="1">
      <c r="A36" s="708" t="s">
        <v>368</v>
      </c>
      <c r="B36" s="290"/>
      <c r="C36" s="727">
        <v>661.28158293</v>
      </c>
      <c r="D36" s="727">
        <v>380.94008264</v>
      </c>
      <c r="E36" s="727">
        <v>21.046643188</v>
      </c>
      <c r="F36" s="727">
        <v>13.565772891</v>
      </c>
      <c r="G36" s="727">
        <v>15.227306741</v>
      </c>
      <c r="H36" s="727">
        <v>33.60150444</v>
      </c>
      <c r="I36" s="727">
        <v>43.081997848</v>
      </c>
      <c r="J36" s="727">
        <v>52.292264039</v>
      </c>
      <c r="K36" s="727">
        <v>83.835449615</v>
      </c>
      <c r="L36" s="727">
        <v>134.79111326</v>
      </c>
      <c r="M36" s="727">
        <v>209.97148275</v>
      </c>
      <c r="N36" s="727">
        <v>321.66017602</v>
      </c>
      <c r="O36" s="727">
        <v>451.2786047</v>
      </c>
      <c r="P36" s="727">
        <v>610.50835237</v>
      </c>
      <c r="Q36" s="727">
        <v>885.16315329</v>
      </c>
      <c r="R36" s="727">
        <v>1342.3891123</v>
      </c>
      <c r="S36" s="727">
        <v>2204.9847037</v>
      </c>
      <c r="T36" s="727">
        <v>3688.9816529</v>
      </c>
      <c r="U36" s="727">
        <v>6471.2890913</v>
      </c>
      <c r="V36" s="727">
        <v>12856.655892</v>
      </c>
      <c r="W36" s="830"/>
      <c r="X36" s="831"/>
      <c r="Y36" s="830"/>
    </row>
    <row r="37" spans="1:25" ht="18.75" customHeight="1">
      <c r="A37" s="708" t="s">
        <v>380</v>
      </c>
      <c r="B37" s="290"/>
      <c r="C37" s="727">
        <v>696</v>
      </c>
      <c r="D37" s="727">
        <v>397.4</v>
      </c>
      <c r="E37" s="727">
        <v>22</v>
      </c>
      <c r="F37" s="727">
        <v>14.3</v>
      </c>
      <c r="G37" s="727">
        <v>13.7</v>
      </c>
      <c r="H37" s="727">
        <v>33</v>
      </c>
      <c r="I37" s="727">
        <v>42.2</v>
      </c>
      <c r="J37" s="727">
        <v>52.3</v>
      </c>
      <c r="K37" s="727">
        <v>83.8</v>
      </c>
      <c r="L37" s="727">
        <v>142</v>
      </c>
      <c r="M37" s="727">
        <v>213.6</v>
      </c>
      <c r="N37" s="727">
        <v>326.8</v>
      </c>
      <c r="O37" s="727">
        <v>456.4</v>
      </c>
      <c r="P37" s="727">
        <v>618.7</v>
      </c>
      <c r="Q37" s="727">
        <v>888.7</v>
      </c>
      <c r="R37" s="727">
        <v>1360.3</v>
      </c>
      <c r="S37" s="727">
        <v>2224.1</v>
      </c>
      <c r="T37" s="727">
        <v>3753.8</v>
      </c>
      <c r="U37" s="727">
        <v>6531.1</v>
      </c>
      <c r="V37" s="727">
        <v>13481.4</v>
      </c>
      <c r="W37" s="289"/>
      <c r="X37" s="519"/>
      <c r="Y37" s="289"/>
    </row>
    <row r="38" spans="1:25" ht="18.75" customHeight="1">
      <c r="A38" s="708" t="s">
        <v>529</v>
      </c>
      <c r="B38" s="290"/>
      <c r="C38" s="727">
        <v>697.232238769531</v>
      </c>
      <c r="D38" s="727">
        <v>439.6229522103404</v>
      </c>
      <c r="E38" s="727">
        <v>21.72885646460641</v>
      </c>
      <c r="F38" s="727">
        <v>9.426724764707947</v>
      </c>
      <c r="G38" s="727">
        <v>11.76875718194623</v>
      </c>
      <c r="H38" s="727">
        <v>34.198955738863134</v>
      </c>
      <c r="I38" s="727">
        <v>44.2532054051064</v>
      </c>
      <c r="J38" s="727">
        <v>53.33896914894152</v>
      </c>
      <c r="K38" s="727">
        <v>78.27269960056074</v>
      </c>
      <c r="L38" s="727">
        <v>132.16053318701987</v>
      </c>
      <c r="M38" s="727">
        <v>210.02939292835788</v>
      </c>
      <c r="N38" s="727">
        <v>319.7956261121733</v>
      </c>
      <c r="O38" s="727">
        <v>442.63756424856194</v>
      </c>
      <c r="P38" s="727">
        <v>605.3000407686528</v>
      </c>
      <c r="Q38" s="727">
        <v>874.8091958098405</v>
      </c>
      <c r="R38" s="727">
        <v>1301.4306295258275</v>
      </c>
      <c r="S38" s="727">
        <v>2135.755331923964</v>
      </c>
      <c r="T38" s="727">
        <v>3640.8589317034666</v>
      </c>
      <c r="U38" s="727">
        <v>6366.650950399983</v>
      </c>
      <c r="V38" s="727">
        <v>13151.443425334968</v>
      </c>
      <c r="W38" s="289"/>
      <c r="X38" s="519"/>
      <c r="Y38" s="289"/>
    </row>
    <row r="39" spans="1:25" ht="18.75" customHeight="1">
      <c r="A39" s="1108" t="s">
        <v>530</v>
      </c>
      <c r="B39" s="1109"/>
      <c r="C39" s="1110">
        <v>733.1961</v>
      </c>
      <c r="D39" s="1111">
        <v>407.1326</v>
      </c>
      <c r="E39" s="1111">
        <v>20.61589</v>
      </c>
      <c r="F39" s="1111">
        <v>11.90486</v>
      </c>
      <c r="G39" s="1112">
        <v>13.24293</v>
      </c>
      <c r="H39" s="1111">
        <v>33.87161</v>
      </c>
      <c r="I39" s="1111">
        <v>45.70202</v>
      </c>
      <c r="J39" s="1111">
        <v>53.37994</v>
      </c>
      <c r="K39" s="1111">
        <v>83.24535</v>
      </c>
      <c r="L39" s="1111">
        <v>133.1114</v>
      </c>
      <c r="M39" s="1111">
        <v>208.4218</v>
      </c>
      <c r="N39" s="1111">
        <v>314.1192</v>
      </c>
      <c r="O39" s="1111">
        <v>458.5135</v>
      </c>
      <c r="P39" s="1111">
        <v>633.0847</v>
      </c>
      <c r="Q39" s="1111">
        <v>874.5027</v>
      </c>
      <c r="R39" s="1111">
        <v>1298.279</v>
      </c>
      <c r="S39" s="1111">
        <v>2152.43</v>
      </c>
      <c r="T39" s="1111">
        <v>3638.347</v>
      </c>
      <c r="U39" s="1111">
        <v>6590.2</v>
      </c>
      <c r="V39" s="1111">
        <v>13771.59</v>
      </c>
      <c r="W39" s="289"/>
      <c r="X39" s="519"/>
      <c r="Y39" s="289"/>
    </row>
    <row r="40" spans="1:25" ht="30" customHeight="1">
      <c r="A40" s="704" t="s">
        <v>531</v>
      </c>
      <c r="B40" s="705"/>
      <c r="C40" s="727">
        <f>(C39/C29)*100-100</f>
        <v>23.890903262176934</v>
      </c>
      <c r="D40" s="727">
        <f aca="true" t="shared" si="0" ref="D40:V40">(D39/D29)*100-100</f>
        <v>-16.193718715588545</v>
      </c>
      <c r="E40" s="727">
        <f t="shared" si="0"/>
        <v>-35.389101896271185</v>
      </c>
      <c r="F40" s="727">
        <f t="shared" si="0"/>
        <v>-19.35143113824884</v>
      </c>
      <c r="G40" s="727">
        <f t="shared" si="0"/>
        <v>-21.436123026029435</v>
      </c>
      <c r="H40" s="727">
        <f t="shared" si="0"/>
        <v>-27.182321137338718</v>
      </c>
      <c r="I40" s="727">
        <f t="shared" si="0"/>
        <v>-27.21005540244289</v>
      </c>
      <c r="J40" s="727">
        <f t="shared" si="0"/>
        <v>-37.76552247013987</v>
      </c>
      <c r="K40" s="727">
        <f t="shared" si="0"/>
        <v>-30.89879521395136</v>
      </c>
      <c r="L40" s="727">
        <f t="shared" si="0"/>
        <v>-24.57526135887906</v>
      </c>
      <c r="M40" s="727">
        <f t="shared" si="0"/>
        <v>-19.039373456906645</v>
      </c>
      <c r="N40" s="727">
        <f t="shared" si="0"/>
        <v>-9.754897161811598</v>
      </c>
      <c r="O40" s="727">
        <f t="shared" si="0"/>
        <v>-7.26773861917485</v>
      </c>
      <c r="P40" s="727">
        <f t="shared" si="0"/>
        <v>-10.07246809186293</v>
      </c>
      <c r="Q40" s="727">
        <f t="shared" si="0"/>
        <v>-16.213518167240736</v>
      </c>
      <c r="R40" s="727">
        <f t="shared" si="0"/>
        <v>-19.110624432738504</v>
      </c>
      <c r="S40" s="727">
        <f t="shared" si="0"/>
        <v>-18.452642989470974</v>
      </c>
      <c r="T40" s="727">
        <f t="shared" si="0"/>
        <v>-14.794239867109965</v>
      </c>
      <c r="U40" s="727">
        <f t="shared" si="0"/>
        <v>-3.8564431768139684</v>
      </c>
      <c r="V40" s="727">
        <f t="shared" si="0"/>
        <v>8.136388745857644</v>
      </c>
      <c r="W40" s="289"/>
      <c r="X40" s="289"/>
      <c r="Y40" s="289"/>
    </row>
    <row r="41" spans="1:25" ht="30" customHeight="1">
      <c r="A41" s="659" t="s">
        <v>532</v>
      </c>
      <c r="B41" s="520"/>
      <c r="C41" s="726">
        <f>(C29/C19)*100-100</f>
        <v>5.212950786571952</v>
      </c>
      <c r="D41" s="726">
        <f aca="true" t="shared" si="1" ref="D41:V41">(D29/D19)*100-100</f>
        <v>-32.135542002472576</v>
      </c>
      <c r="E41" s="726">
        <f t="shared" si="1"/>
        <v>-44.62455635400998</v>
      </c>
      <c r="F41" s="726">
        <f t="shared" si="1"/>
        <v>-44.00526487033877</v>
      </c>
      <c r="G41" s="726">
        <f t="shared" si="1"/>
        <v>-42.22738444357687</v>
      </c>
      <c r="H41" s="726">
        <f t="shared" si="1"/>
        <v>-45.199269903535054</v>
      </c>
      <c r="I41" s="726">
        <f t="shared" si="1"/>
        <v>-31.62976595153239</v>
      </c>
      <c r="J41" s="726">
        <f t="shared" si="1"/>
        <v>-19.730853213248636</v>
      </c>
      <c r="K41" s="726">
        <f t="shared" si="1"/>
        <v>-15.040094991647052</v>
      </c>
      <c r="L41" s="726">
        <f t="shared" si="1"/>
        <v>-7.380501490456922</v>
      </c>
      <c r="M41" s="726">
        <f t="shared" si="1"/>
        <v>-4.267625242458934</v>
      </c>
      <c r="N41" s="726">
        <f t="shared" si="1"/>
        <v>-11.557021491579903</v>
      </c>
      <c r="O41" s="726">
        <f t="shared" si="1"/>
        <v>-17.374488504712588</v>
      </c>
      <c r="P41" s="726">
        <f t="shared" si="1"/>
        <v>-21.68053837264594</v>
      </c>
      <c r="Q41" s="726">
        <f t="shared" si="1"/>
        <v>-24.635539584236525</v>
      </c>
      <c r="R41" s="726">
        <f t="shared" si="1"/>
        <v>-23.869888654523592</v>
      </c>
      <c r="S41" s="726">
        <f t="shared" si="1"/>
        <v>-23.23167071639179</v>
      </c>
      <c r="T41" s="726">
        <f t="shared" si="1"/>
        <v>-25.384279470743564</v>
      </c>
      <c r="U41" s="726">
        <f t="shared" si="1"/>
        <v>-27.001213620141527</v>
      </c>
      <c r="V41" s="726">
        <f t="shared" si="1"/>
        <v>-20.57505858734801</v>
      </c>
      <c r="W41" s="289"/>
      <c r="X41" s="289"/>
      <c r="Y41" s="289"/>
    </row>
    <row r="42" spans="1:8" s="251" customFormat="1" ht="16.5">
      <c r="A42" s="468" t="s">
        <v>413</v>
      </c>
      <c r="H42" s="252"/>
    </row>
    <row r="43" spans="1:22" s="215" customFormat="1" ht="16.5" customHeight="1">
      <c r="A43" s="472" t="s">
        <v>443</v>
      </c>
      <c r="K43" s="214"/>
      <c r="L43" s="214"/>
      <c r="M43" s="214"/>
      <c r="N43" s="214"/>
      <c r="O43" s="214"/>
      <c r="P43" s="214"/>
      <c r="V43" s="213"/>
    </row>
    <row r="44" ht="15.75">
      <c r="B44" s="469"/>
    </row>
    <row r="45" ht="15.75">
      <c r="B45" s="469"/>
    </row>
    <row r="46" ht="15.75">
      <c r="B46" s="469"/>
    </row>
    <row r="47" ht="16.5">
      <c r="B47" s="490"/>
    </row>
    <row r="48" ht="15.75">
      <c r="B48" s="469"/>
    </row>
    <row r="49" ht="15.75">
      <c r="B49" s="469"/>
    </row>
    <row r="50" ht="15.75">
      <c r="B50" s="469"/>
    </row>
    <row r="51" ht="15.75">
      <c r="B51" s="469"/>
    </row>
    <row r="52" ht="15.75">
      <c r="B52" s="469"/>
    </row>
    <row r="53" ht="15.75">
      <c r="B53" s="469"/>
    </row>
    <row r="54" ht="15.75">
      <c r="B54" s="469"/>
    </row>
    <row r="55" ht="15.75">
      <c r="B55" s="469"/>
    </row>
    <row r="56" ht="15.75">
      <c r="B56" s="469"/>
    </row>
    <row r="57" ht="15.75">
      <c r="B57" s="469"/>
    </row>
    <row r="58" ht="15.75">
      <c r="B58" s="469"/>
    </row>
    <row r="59" ht="15.75">
      <c r="B59" s="469"/>
    </row>
    <row r="60" ht="15.75">
      <c r="B60" s="469"/>
    </row>
    <row r="61" ht="15.75">
      <c r="B61" s="469"/>
    </row>
    <row r="62" ht="15.75">
      <c r="B62" s="469"/>
    </row>
    <row r="63" ht="15.75">
      <c r="B63" s="469"/>
    </row>
    <row r="64" ht="15.75">
      <c r="B64" s="469"/>
    </row>
    <row r="65" ht="15.75">
      <c r="B65" s="469"/>
    </row>
    <row r="66" ht="15.75">
      <c r="B66" s="469"/>
    </row>
    <row r="67" ht="15.75">
      <c r="B67" s="469"/>
    </row>
    <row r="68" ht="15.75">
      <c r="B68" s="469"/>
    </row>
    <row r="69" ht="15.75">
      <c r="B69" s="469"/>
    </row>
    <row r="70" ht="15.75">
      <c r="B70" s="469"/>
    </row>
    <row r="71" ht="15.75">
      <c r="B71" s="469"/>
    </row>
    <row r="72" ht="15.75">
      <c r="B72" s="469"/>
    </row>
    <row r="73" ht="15.75">
      <c r="B73" s="469"/>
    </row>
    <row r="74" ht="15.75">
      <c r="B74" s="469"/>
    </row>
    <row r="75" ht="15.75">
      <c r="B75" s="469"/>
    </row>
    <row r="76" ht="15.75">
      <c r="B76" s="469"/>
    </row>
    <row r="77" ht="15.75">
      <c r="B77" s="469"/>
    </row>
    <row r="78" ht="15.75">
      <c r="B78" s="469"/>
    </row>
    <row r="79" ht="15.75">
      <c r="B79" s="469"/>
    </row>
    <row r="80" ht="15.75">
      <c r="B80" s="469"/>
    </row>
    <row r="81" ht="15.75">
      <c r="B81" s="469"/>
    </row>
    <row r="82" ht="15.75">
      <c r="B82" s="469"/>
    </row>
    <row r="83" ht="15.75">
      <c r="B83" s="469"/>
    </row>
    <row r="84" ht="15.75">
      <c r="B84" s="469"/>
    </row>
    <row r="85" ht="15.75">
      <c r="B85" s="469"/>
    </row>
    <row r="86" ht="15.75">
      <c r="B86" s="469"/>
    </row>
    <row r="87" ht="15.75">
      <c r="B87" s="469"/>
    </row>
    <row r="88" ht="15.75">
      <c r="B88" s="469"/>
    </row>
    <row r="89" ht="15.75">
      <c r="B89" s="469"/>
    </row>
    <row r="90" ht="15.75">
      <c r="B90" s="469"/>
    </row>
    <row r="91" ht="15.75">
      <c r="B91" s="469"/>
    </row>
    <row r="92" ht="15.75">
      <c r="B92" s="469"/>
    </row>
    <row r="93" ht="15.75">
      <c r="B93" s="469"/>
    </row>
    <row r="94" ht="15.75">
      <c r="B94" s="469"/>
    </row>
    <row r="95" ht="15.75">
      <c r="B95" s="469"/>
    </row>
    <row r="96" ht="15.75">
      <c r="B96" s="469"/>
    </row>
    <row r="97" ht="15.75">
      <c r="B97" s="469"/>
    </row>
    <row r="98" ht="15.75">
      <c r="B98" s="469"/>
    </row>
    <row r="99" ht="15.75">
      <c r="B99" s="469"/>
    </row>
    <row r="100" ht="15.75">
      <c r="B100" s="469"/>
    </row>
    <row r="101" ht="15.75">
      <c r="B101" s="469"/>
    </row>
    <row r="102" ht="15.75">
      <c r="B102" s="469"/>
    </row>
    <row r="103" ht="15.75">
      <c r="B103" s="469"/>
    </row>
    <row r="104" ht="15.75">
      <c r="B104" s="469"/>
    </row>
    <row r="105" ht="15.75">
      <c r="B105" s="469"/>
    </row>
    <row r="106" ht="15.75">
      <c r="B106" s="469"/>
    </row>
    <row r="107" ht="15.75">
      <c r="B107" s="469"/>
    </row>
    <row r="108" ht="15.75">
      <c r="B108" s="469"/>
    </row>
    <row r="109" ht="15.75">
      <c r="B109" s="469"/>
    </row>
    <row r="110" ht="15.75">
      <c r="B110" s="469"/>
    </row>
    <row r="111" ht="15.75">
      <c r="B111" s="469"/>
    </row>
    <row r="112" ht="15.75">
      <c r="B112" s="469"/>
    </row>
    <row r="113" ht="15.75">
      <c r="B113" s="469"/>
    </row>
    <row r="114" ht="15.75">
      <c r="B114" s="469"/>
    </row>
    <row r="115" ht="15.75">
      <c r="B115" s="469"/>
    </row>
    <row r="116" ht="15.75">
      <c r="B116" s="469"/>
    </row>
    <row r="117" ht="15.75">
      <c r="B117" s="469"/>
    </row>
    <row r="118" ht="15.75">
      <c r="B118" s="469"/>
    </row>
    <row r="119" ht="15.75">
      <c r="B119" s="469"/>
    </row>
    <row r="120" ht="15.75">
      <c r="B120" s="469"/>
    </row>
    <row r="121" ht="15.75">
      <c r="B121" s="469"/>
    </row>
    <row r="122" ht="15.75">
      <c r="B122" s="469"/>
    </row>
    <row r="123" ht="15.75">
      <c r="B123" s="469"/>
    </row>
    <row r="124" ht="15.75">
      <c r="B124" s="469"/>
    </row>
    <row r="125" ht="15.75">
      <c r="B125" s="469"/>
    </row>
    <row r="126" ht="15.75">
      <c r="B126" s="469"/>
    </row>
    <row r="127" ht="15.75">
      <c r="B127" s="469"/>
    </row>
    <row r="128" ht="15.75">
      <c r="B128" s="469"/>
    </row>
    <row r="129" ht="15.75">
      <c r="B129" s="469"/>
    </row>
    <row r="130" ht="15.75">
      <c r="B130" s="469"/>
    </row>
    <row r="131" ht="15.75">
      <c r="B131" s="469"/>
    </row>
    <row r="132" ht="15.75">
      <c r="B132" s="469"/>
    </row>
    <row r="133" ht="15.75">
      <c r="B133" s="469"/>
    </row>
    <row r="134" ht="15.75">
      <c r="B134" s="469"/>
    </row>
    <row r="135" ht="15.75">
      <c r="B135" s="469"/>
    </row>
    <row r="136" ht="15.75">
      <c r="B136" s="469"/>
    </row>
    <row r="137" ht="15.75">
      <c r="B137" s="469"/>
    </row>
    <row r="138" ht="15.75">
      <c r="B138" s="469"/>
    </row>
    <row r="139" ht="15.75">
      <c r="B139" s="469"/>
    </row>
    <row r="140" ht="15.75">
      <c r="B140" s="469"/>
    </row>
    <row r="141" ht="15.75">
      <c r="B141" s="469"/>
    </row>
    <row r="142" ht="15.75">
      <c r="B142" s="469"/>
    </row>
    <row r="143" ht="15.75">
      <c r="B143" s="469"/>
    </row>
    <row r="144" ht="15.75">
      <c r="B144" s="469"/>
    </row>
    <row r="145" ht="15.75">
      <c r="B145" s="469"/>
    </row>
    <row r="146" ht="15.75">
      <c r="B146" s="469"/>
    </row>
    <row r="147" ht="15.75">
      <c r="B147" s="469"/>
    </row>
    <row r="148" ht="15.75">
      <c r="B148" s="469"/>
    </row>
    <row r="149" ht="15.75">
      <c r="B149" s="469"/>
    </row>
    <row r="150" ht="15.75">
      <c r="B150" s="469"/>
    </row>
    <row r="151" ht="15.75">
      <c r="B151" s="469"/>
    </row>
    <row r="152" ht="15.75">
      <c r="B152" s="469"/>
    </row>
    <row r="153" ht="15.75">
      <c r="B153" s="469"/>
    </row>
    <row r="154" ht="15.75">
      <c r="B154" s="469"/>
    </row>
    <row r="155" ht="15.75">
      <c r="B155" s="469"/>
    </row>
    <row r="156" ht="15.75">
      <c r="B156" s="469"/>
    </row>
    <row r="157" ht="15.75">
      <c r="B157" s="469"/>
    </row>
    <row r="158" ht="15.75">
      <c r="B158" s="469"/>
    </row>
    <row r="159" ht="15.75">
      <c r="B159" s="469"/>
    </row>
    <row r="160" ht="15.75">
      <c r="B160" s="469"/>
    </row>
    <row r="161" ht="15.75">
      <c r="B161" s="469"/>
    </row>
    <row r="162" ht="15.75">
      <c r="B162" s="469"/>
    </row>
    <row r="163" ht="15.75">
      <c r="B163" s="469"/>
    </row>
    <row r="164" ht="15.75">
      <c r="B164" s="469"/>
    </row>
    <row r="165" ht="15.75">
      <c r="B165" s="469"/>
    </row>
    <row r="166" ht="15.75">
      <c r="B166" s="469"/>
    </row>
    <row r="167" ht="15.75">
      <c r="B167" s="469"/>
    </row>
    <row r="168" ht="15.75">
      <c r="B168" s="469"/>
    </row>
    <row r="169" ht="15.75">
      <c r="B169" s="469"/>
    </row>
    <row r="170" ht="15.75">
      <c r="B170" s="469"/>
    </row>
    <row r="171" ht="15.75">
      <c r="B171" s="469"/>
    </row>
    <row r="172" ht="15.75">
      <c r="B172" s="469"/>
    </row>
    <row r="173" ht="15.75">
      <c r="B173" s="469"/>
    </row>
    <row r="174" ht="15.75">
      <c r="B174" s="469"/>
    </row>
    <row r="175" ht="15.75">
      <c r="B175" s="469"/>
    </row>
    <row r="176" ht="15.75">
      <c r="B176" s="469"/>
    </row>
    <row r="177" ht="15.75">
      <c r="B177" s="469"/>
    </row>
    <row r="178" ht="15.75">
      <c r="B178" s="469"/>
    </row>
    <row r="179" ht="15.75">
      <c r="B179" s="469"/>
    </row>
    <row r="180" ht="15.75">
      <c r="B180" s="469"/>
    </row>
    <row r="181" ht="15.75">
      <c r="B181" s="469"/>
    </row>
    <row r="182" ht="15.75">
      <c r="B182" s="469"/>
    </row>
    <row r="183" ht="15.75">
      <c r="B183" s="469"/>
    </row>
    <row r="184" ht="15.75">
      <c r="B184" s="469"/>
    </row>
    <row r="185" ht="15.75">
      <c r="B185" s="469"/>
    </row>
    <row r="186" ht="15.75">
      <c r="B186" s="469"/>
    </row>
    <row r="187" ht="15.75">
      <c r="B187" s="469"/>
    </row>
    <row r="188" ht="15.75">
      <c r="B188" s="469"/>
    </row>
    <row r="189" ht="15.75">
      <c r="B189" s="469"/>
    </row>
    <row r="190" ht="15.75">
      <c r="B190" s="469"/>
    </row>
    <row r="191" ht="15.75">
      <c r="B191" s="469"/>
    </row>
    <row r="192" ht="15.75">
      <c r="B192" s="469"/>
    </row>
    <row r="193" ht="15.75">
      <c r="B193" s="469"/>
    </row>
    <row r="194" ht="15.75">
      <c r="B194" s="469"/>
    </row>
    <row r="195" ht="15.75">
      <c r="B195" s="469"/>
    </row>
    <row r="196" ht="15.75">
      <c r="B196" s="469"/>
    </row>
    <row r="197" ht="15.75">
      <c r="B197" s="469"/>
    </row>
    <row r="198" ht="15.75">
      <c r="B198" s="469"/>
    </row>
    <row r="199" ht="15.75">
      <c r="B199" s="469"/>
    </row>
    <row r="200" ht="15.75">
      <c r="B200" s="469"/>
    </row>
    <row r="201" ht="15.75">
      <c r="B201" s="469"/>
    </row>
    <row r="202" ht="15.75">
      <c r="B202" s="469"/>
    </row>
    <row r="203" ht="15.75">
      <c r="B203" s="469"/>
    </row>
    <row r="204" ht="15.75">
      <c r="B204" s="469"/>
    </row>
    <row r="205" ht="15.75">
      <c r="B205" s="469"/>
    </row>
    <row r="206" ht="15.75">
      <c r="B206" s="469"/>
    </row>
    <row r="207" ht="15.75">
      <c r="B207" s="469"/>
    </row>
    <row r="208" ht="15.75">
      <c r="B208" s="469"/>
    </row>
    <row r="209" ht="15.75">
      <c r="B209" s="469"/>
    </row>
    <row r="210" ht="15.75">
      <c r="B210" s="469"/>
    </row>
    <row r="211" ht="15.75">
      <c r="B211" s="469"/>
    </row>
    <row r="212" ht="15.75">
      <c r="B212" s="469"/>
    </row>
    <row r="213" ht="15.75">
      <c r="B213" s="469"/>
    </row>
    <row r="214" ht="15.75">
      <c r="B214" s="469"/>
    </row>
    <row r="215" ht="15.75">
      <c r="B215" s="469"/>
    </row>
    <row r="216" ht="15.75">
      <c r="B216" s="469"/>
    </row>
    <row r="217" ht="15.75">
      <c r="B217" s="469"/>
    </row>
    <row r="218" ht="15.75">
      <c r="B218" s="469"/>
    </row>
    <row r="219" ht="15.75">
      <c r="B219" s="469"/>
    </row>
    <row r="220" ht="15.75">
      <c r="B220" s="469"/>
    </row>
    <row r="221" ht="15.75">
      <c r="B221" s="469"/>
    </row>
    <row r="222" ht="15.75">
      <c r="B222" s="469"/>
    </row>
    <row r="223" ht="15.75">
      <c r="B223" s="469"/>
    </row>
    <row r="224" ht="15.75">
      <c r="B224" s="469"/>
    </row>
    <row r="225" ht="15.75">
      <c r="B225" s="469"/>
    </row>
    <row r="226" ht="15.75">
      <c r="B226" s="469"/>
    </row>
    <row r="227" ht="15.75">
      <c r="B227" s="469"/>
    </row>
    <row r="228" ht="15.75">
      <c r="B228" s="469"/>
    </row>
    <row r="229" ht="15.75">
      <c r="B229" s="469"/>
    </row>
    <row r="230" ht="15.75">
      <c r="B230" s="469"/>
    </row>
    <row r="231" ht="15.75">
      <c r="B231" s="469"/>
    </row>
    <row r="232" ht="15.75">
      <c r="B232" s="469"/>
    </row>
    <row r="233" ht="15.75">
      <c r="B233" s="469"/>
    </row>
    <row r="234" ht="15.75">
      <c r="B234" s="469"/>
    </row>
    <row r="235" ht="15.75">
      <c r="B235" s="469"/>
    </row>
    <row r="236" ht="15.75">
      <c r="B236" s="469"/>
    </row>
    <row r="237" ht="15.75">
      <c r="B237" s="469"/>
    </row>
    <row r="238" ht="15.75">
      <c r="B238" s="469"/>
    </row>
    <row r="239" ht="15.75">
      <c r="B239" s="469"/>
    </row>
    <row r="240" ht="15.75">
      <c r="B240" s="469"/>
    </row>
    <row r="241" ht="15.75">
      <c r="B241" s="469"/>
    </row>
    <row r="242" ht="15.75">
      <c r="B242" s="469"/>
    </row>
    <row r="243" ht="15.75">
      <c r="B243" s="469"/>
    </row>
    <row r="244" ht="15.75">
      <c r="B244" s="469"/>
    </row>
    <row r="245" ht="15.75">
      <c r="B245" s="469"/>
    </row>
    <row r="246" ht="15.75">
      <c r="B246" s="469"/>
    </row>
    <row r="247" ht="15.75">
      <c r="B247" s="469"/>
    </row>
    <row r="248" ht="15.75">
      <c r="B248" s="469"/>
    </row>
    <row r="249" ht="15.75">
      <c r="B249" s="469"/>
    </row>
    <row r="250" ht="15.75">
      <c r="B250" s="469"/>
    </row>
    <row r="251" ht="15.75">
      <c r="B251" s="469"/>
    </row>
    <row r="252" ht="15.75">
      <c r="B252" s="469"/>
    </row>
    <row r="253" ht="15.75">
      <c r="B253" s="469"/>
    </row>
    <row r="254" ht="15.75">
      <c r="B254" s="469"/>
    </row>
    <row r="255" ht="15.75">
      <c r="B255" s="469"/>
    </row>
    <row r="256" ht="15.75">
      <c r="B256" s="469"/>
    </row>
    <row r="257" ht="15.75">
      <c r="B257" s="469"/>
    </row>
    <row r="258" ht="15.75">
      <c r="B258" s="469"/>
    </row>
    <row r="259" ht="15.75">
      <c r="B259" s="469"/>
    </row>
    <row r="260" ht="15.75">
      <c r="B260" s="469"/>
    </row>
    <row r="261" ht="15.75">
      <c r="B261" s="469"/>
    </row>
    <row r="262" ht="15.75">
      <c r="B262" s="469"/>
    </row>
    <row r="263" ht="15.75">
      <c r="B263" s="469"/>
    </row>
    <row r="264" ht="15.75">
      <c r="B264" s="469"/>
    </row>
    <row r="265" ht="15.75">
      <c r="B265" s="469"/>
    </row>
    <row r="266" ht="15.75">
      <c r="B266" s="469"/>
    </row>
    <row r="267" ht="15.75">
      <c r="B267" s="469"/>
    </row>
    <row r="268" ht="15.75">
      <c r="B268" s="469"/>
    </row>
    <row r="269" ht="15.75">
      <c r="B269" s="469"/>
    </row>
    <row r="270" ht="15.75">
      <c r="B270" s="469"/>
    </row>
    <row r="271" ht="15.75">
      <c r="B271" s="469"/>
    </row>
    <row r="272" ht="15.75">
      <c r="B272" s="469"/>
    </row>
    <row r="273" ht="15.75">
      <c r="B273" s="469"/>
    </row>
    <row r="274" ht="15.75">
      <c r="B274" s="469"/>
    </row>
    <row r="275" ht="15.75">
      <c r="B275" s="469"/>
    </row>
    <row r="276" ht="15.75">
      <c r="B276" s="469"/>
    </row>
    <row r="277" ht="15.75">
      <c r="B277" s="469"/>
    </row>
    <row r="278" ht="15.75">
      <c r="B278" s="469"/>
    </row>
    <row r="279" ht="15.75">
      <c r="B279" s="469"/>
    </row>
    <row r="280" ht="15.75">
      <c r="B280" s="469"/>
    </row>
    <row r="281" ht="15.75">
      <c r="B281" s="469"/>
    </row>
    <row r="282" ht="15.75">
      <c r="B282" s="469"/>
    </row>
    <row r="283" ht="15.75">
      <c r="B283" s="469"/>
    </row>
    <row r="284" ht="15.75">
      <c r="B284" s="469"/>
    </row>
    <row r="285" ht="15.75">
      <c r="B285" s="469"/>
    </row>
  </sheetData>
  <sheetProtection/>
  <mergeCells count="1">
    <mergeCell ref="A1:V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dimension ref="A1:AB48"/>
  <sheetViews>
    <sheetView view="pageBreakPreview" zoomScaleNormal="90" zoomScaleSheetLayoutView="100" zoomScalePageLayoutView="0" workbookViewId="0" topLeftCell="A19">
      <selection activeCell="R32" sqref="R32"/>
    </sheetView>
  </sheetViews>
  <sheetFormatPr defaultColWidth="9.00390625" defaultRowHeight="16.5"/>
  <cols>
    <col min="1" max="1" width="12.75390625" style="276" customWidth="1"/>
    <col min="2" max="2" width="3.25390625" style="661" customWidth="1"/>
    <col min="3" max="4" width="9.25390625" style="282" customWidth="1"/>
    <col min="5" max="6" width="9.25390625" style="515" customWidth="1"/>
    <col min="7" max="12" width="9.25390625" style="457" customWidth="1"/>
    <col min="13" max="14" width="9.25390625" style="517" customWidth="1"/>
    <col min="15" max="15" width="9.25390625" style="457" customWidth="1"/>
    <col min="16" max="16" width="9.25390625" style="276" customWidth="1"/>
    <col min="17" max="16384" width="9.00390625" style="276" customWidth="1"/>
  </cols>
  <sheetData>
    <row r="1" spans="1:16" s="211" customFormat="1" ht="25.5" customHeight="1">
      <c r="A1" s="1313" t="s">
        <v>1636</v>
      </c>
      <c r="B1" s="1313"/>
      <c r="C1" s="1313"/>
      <c r="D1" s="1313"/>
      <c r="E1" s="1313"/>
      <c r="F1" s="1313"/>
      <c r="G1" s="1313"/>
      <c r="H1" s="1313"/>
      <c r="I1" s="1313"/>
      <c r="J1" s="1313"/>
      <c r="K1" s="1313"/>
      <c r="L1" s="1313"/>
      <c r="M1" s="1313"/>
      <c r="N1" s="1313"/>
      <c r="O1" s="1313"/>
      <c r="P1" s="1313"/>
    </row>
    <row r="2" spans="2:16" s="211" customFormat="1" ht="15" customHeight="1">
      <c r="B2" s="661"/>
      <c r="C2" s="254"/>
      <c r="D2" s="254"/>
      <c r="F2" s="255"/>
      <c r="G2" s="256" t="s">
        <v>4</v>
      </c>
      <c r="H2" s="256"/>
      <c r="I2" s="209"/>
      <c r="J2" s="209"/>
      <c r="K2" s="209"/>
      <c r="M2" s="210"/>
      <c r="N2" s="210"/>
      <c r="O2" s="516"/>
      <c r="P2" s="675" t="s">
        <v>414</v>
      </c>
    </row>
    <row r="3" spans="1:16" s="262" customFormat="1" ht="19.5" customHeight="1">
      <c r="A3" s="1311" t="s">
        <v>183</v>
      </c>
      <c r="B3" s="1309"/>
      <c r="C3" s="257" t="s">
        <v>21</v>
      </c>
      <c r="D3" s="258"/>
      <c r="E3" s="259" t="s">
        <v>136</v>
      </c>
      <c r="F3" s="259"/>
      <c r="G3" s="260" t="s">
        <v>27</v>
      </c>
      <c r="H3" s="261"/>
      <c r="I3" s="260" t="s">
        <v>137</v>
      </c>
      <c r="J3" s="261"/>
      <c r="K3" s="260" t="s">
        <v>138</v>
      </c>
      <c r="L3" s="261"/>
      <c r="M3" s="260" t="s">
        <v>139</v>
      </c>
      <c r="N3" s="261"/>
      <c r="O3" s="260" t="s">
        <v>1686</v>
      </c>
      <c r="P3" s="257"/>
    </row>
    <row r="4" spans="1:16" s="267" customFormat="1" ht="32.25" customHeight="1">
      <c r="A4" s="1312"/>
      <c r="B4" s="1310"/>
      <c r="C4" s="263" t="s">
        <v>12</v>
      </c>
      <c r="D4" s="264" t="s">
        <v>42</v>
      </c>
      <c r="E4" s="265" t="s">
        <v>12</v>
      </c>
      <c r="F4" s="264" t="s">
        <v>42</v>
      </c>
      <c r="G4" s="263" t="s">
        <v>12</v>
      </c>
      <c r="H4" s="264" t="s">
        <v>42</v>
      </c>
      <c r="I4" s="263" t="s">
        <v>12</v>
      </c>
      <c r="J4" s="264" t="s">
        <v>42</v>
      </c>
      <c r="K4" s="263" t="s">
        <v>12</v>
      </c>
      <c r="L4" s="264" t="s">
        <v>42</v>
      </c>
      <c r="M4" s="263" t="s">
        <v>12</v>
      </c>
      <c r="N4" s="264" t="s">
        <v>42</v>
      </c>
      <c r="O4" s="265" t="s">
        <v>12</v>
      </c>
      <c r="P4" s="266" t="s">
        <v>42</v>
      </c>
    </row>
    <row r="5" spans="1:16" s="267" customFormat="1" ht="5.25" customHeight="1" hidden="1">
      <c r="A5" s="458"/>
      <c r="B5" s="662"/>
      <c r="C5" s="680"/>
      <c r="D5" s="681"/>
      <c r="E5" s="682"/>
      <c r="F5" s="681"/>
      <c r="G5" s="680"/>
      <c r="H5" s="681"/>
      <c r="I5" s="680"/>
      <c r="J5" s="681"/>
      <c r="K5" s="680"/>
      <c r="L5" s="681"/>
      <c r="M5" s="680"/>
      <c r="N5" s="681"/>
      <c r="O5" s="682"/>
      <c r="P5" s="681"/>
    </row>
    <row r="6" spans="1:16" s="267" customFormat="1" ht="5.25" customHeight="1" hidden="1">
      <c r="A6" s="458"/>
      <c r="B6" s="662"/>
      <c r="C6" s="680"/>
      <c r="D6" s="681"/>
      <c r="E6" s="682"/>
      <c r="F6" s="681"/>
      <c r="G6" s="680"/>
      <c r="H6" s="681"/>
      <c r="I6" s="680"/>
      <c r="J6" s="681"/>
      <c r="K6" s="680"/>
      <c r="L6" s="681"/>
      <c r="M6" s="680"/>
      <c r="N6" s="681"/>
      <c r="O6" s="682"/>
      <c r="P6" s="681"/>
    </row>
    <row r="7" spans="1:16" ht="17.25" customHeight="1" hidden="1">
      <c r="A7" s="647" t="s">
        <v>184</v>
      </c>
      <c r="B7" s="662"/>
      <c r="C7" s="268">
        <v>476.1936366449349</v>
      </c>
      <c r="D7" s="269">
        <v>735.942418648172</v>
      </c>
      <c r="E7" s="270">
        <v>85.0157272301643</v>
      </c>
      <c r="F7" s="271">
        <v>119.38553158345447</v>
      </c>
      <c r="G7" s="272">
        <v>76.42426819608573</v>
      </c>
      <c r="H7" s="272">
        <v>125.26687472130385</v>
      </c>
      <c r="I7" s="273">
        <v>58.96960081541516</v>
      </c>
      <c r="J7" s="271">
        <v>66.46616236803386</v>
      </c>
      <c r="K7" s="272">
        <v>43.52169758868996</v>
      </c>
      <c r="L7" s="272">
        <v>75.74761400660942</v>
      </c>
      <c r="M7" s="273">
        <v>15.31202857046849</v>
      </c>
      <c r="N7" s="274">
        <v>23.555972375507512</v>
      </c>
      <c r="O7" s="270">
        <v>10.718419999327944</v>
      </c>
      <c r="P7" s="275">
        <v>16.46364157210689</v>
      </c>
    </row>
    <row r="8" spans="1:24" ht="18" customHeight="1">
      <c r="A8" s="458" t="s">
        <v>185</v>
      </c>
      <c r="B8" s="662"/>
      <c r="C8" s="275">
        <v>484.9317776183927</v>
      </c>
      <c r="D8" s="710">
        <v>731.7194646882094</v>
      </c>
      <c r="E8" s="711">
        <v>85.54823742164773</v>
      </c>
      <c r="F8" s="712">
        <v>118.32311537317024</v>
      </c>
      <c r="G8" s="711">
        <v>76.78108005075961</v>
      </c>
      <c r="H8" s="711">
        <v>121.878361720339</v>
      </c>
      <c r="I8" s="713">
        <v>62.96131224455709</v>
      </c>
      <c r="J8" s="712">
        <v>70.46924452871114</v>
      </c>
      <c r="K8" s="711">
        <v>51.419868775750935</v>
      </c>
      <c r="L8" s="711">
        <v>87.38995037760087</v>
      </c>
      <c r="M8" s="713">
        <v>15.343816966138883</v>
      </c>
      <c r="N8" s="712">
        <v>23.117166638361905</v>
      </c>
      <c r="O8" s="711">
        <v>12.285386109588641</v>
      </c>
      <c r="P8" s="275">
        <v>20.9</v>
      </c>
      <c r="X8" s="1197"/>
    </row>
    <row r="9" spans="1:24" ht="16.5" customHeight="1" hidden="1">
      <c r="A9" s="458" t="s">
        <v>186</v>
      </c>
      <c r="B9" s="662"/>
      <c r="C9" s="275">
        <v>487.40490699799744</v>
      </c>
      <c r="D9" s="710">
        <v>714.7336758465726</v>
      </c>
      <c r="E9" s="711">
        <v>88.64416696897112</v>
      </c>
      <c r="F9" s="712">
        <v>118.90019914989196</v>
      </c>
      <c r="G9" s="711">
        <v>73.99451972337827</v>
      </c>
      <c r="H9" s="711">
        <v>114.41508078962252</v>
      </c>
      <c r="I9" s="713">
        <v>66.5725770155622</v>
      </c>
      <c r="J9" s="712">
        <v>73.43627224466304</v>
      </c>
      <c r="K9" s="711">
        <v>57.29514863079214</v>
      </c>
      <c r="L9" s="711">
        <v>94.33664087660648</v>
      </c>
      <c r="M9" s="713">
        <v>16.79649017760576</v>
      </c>
      <c r="N9" s="712">
        <v>24.429834450529214</v>
      </c>
      <c r="O9" s="711">
        <v>12.441465944093858</v>
      </c>
      <c r="P9" s="275">
        <v>21.1</v>
      </c>
      <c r="X9" s="1197"/>
    </row>
    <row r="10" spans="1:24" ht="18" customHeight="1" hidden="1">
      <c r="A10" s="458" t="s">
        <v>187</v>
      </c>
      <c r="B10" s="662"/>
      <c r="C10" s="275">
        <v>510.6828247039197</v>
      </c>
      <c r="D10" s="710">
        <v>730.0523522133127</v>
      </c>
      <c r="E10" s="711">
        <v>92.14071488621609</v>
      </c>
      <c r="F10" s="712">
        <v>121.07464709634974</v>
      </c>
      <c r="G10" s="711">
        <v>76.14129058249426</v>
      </c>
      <c r="H10" s="711">
        <v>115.07000928831317</v>
      </c>
      <c r="I10" s="713">
        <v>69.38474279535716</v>
      </c>
      <c r="J10" s="712">
        <v>76.5639740143653</v>
      </c>
      <c r="K10" s="711">
        <v>54.759874211980346</v>
      </c>
      <c r="L10" s="711">
        <v>87.2895442870929</v>
      </c>
      <c r="M10" s="713">
        <v>19.622793610660732</v>
      </c>
      <c r="N10" s="712">
        <v>27.56140077161345</v>
      </c>
      <c r="O10" s="711">
        <v>13.078493397988662</v>
      </c>
      <c r="P10" s="275">
        <v>21.2</v>
      </c>
      <c r="X10" s="1197"/>
    </row>
    <row r="11" spans="1:24" ht="18" customHeight="1" hidden="1">
      <c r="A11" s="458" t="s">
        <v>188</v>
      </c>
      <c r="B11" s="662"/>
      <c r="C11" s="275">
        <v>511.0662370675129</v>
      </c>
      <c r="D11" s="710">
        <v>707.8065392028317</v>
      </c>
      <c r="E11" s="711">
        <v>94.36345555995098</v>
      </c>
      <c r="F11" s="712">
        <v>121.72294951368674</v>
      </c>
      <c r="G11" s="711">
        <v>72.28466632336324</v>
      </c>
      <c r="H11" s="711">
        <v>104.86777250693905</v>
      </c>
      <c r="I11" s="713">
        <v>70.21524845061084</v>
      </c>
      <c r="J11" s="712">
        <v>76.31136461619755</v>
      </c>
      <c r="K11" s="711">
        <v>53.47995608835235</v>
      </c>
      <c r="L11" s="711">
        <v>82.19695327338013</v>
      </c>
      <c r="M11" s="713">
        <v>19.334561187937833</v>
      </c>
      <c r="N11" s="712">
        <v>26.61937890166582</v>
      </c>
      <c r="O11" s="711">
        <v>14.725857616252547</v>
      </c>
      <c r="P11" s="275">
        <v>22.9</v>
      </c>
      <c r="X11" s="1197"/>
    </row>
    <row r="12" spans="1:16" ht="18" customHeight="1" hidden="1">
      <c r="A12" s="458" t="s">
        <v>189</v>
      </c>
      <c r="B12" s="662"/>
      <c r="C12" s="275">
        <v>514.5227657873725</v>
      </c>
      <c r="D12" s="710">
        <v>693.364870387047</v>
      </c>
      <c r="E12" s="711">
        <v>91.62537815364482</v>
      </c>
      <c r="F12" s="712">
        <v>115.33962705031078</v>
      </c>
      <c r="G12" s="711">
        <v>70.0635579385931</v>
      </c>
      <c r="H12" s="711">
        <v>98.3937226097807</v>
      </c>
      <c r="I12" s="713">
        <v>68.84261121848358</v>
      </c>
      <c r="J12" s="712">
        <v>74.1093318277778</v>
      </c>
      <c r="K12" s="711">
        <v>56.870413015628166</v>
      </c>
      <c r="L12" s="711">
        <v>83.90681051322154</v>
      </c>
      <c r="M12" s="713">
        <v>19.574692354792486</v>
      </c>
      <c r="N12" s="712">
        <v>26.02902778725329</v>
      </c>
      <c r="O12" s="711">
        <v>16.59894366853363</v>
      </c>
      <c r="P12" s="275">
        <v>25.3</v>
      </c>
    </row>
    <row r="13" spans="1:16" ht="18" customHeight="1">
      <c r="A13" s="458" t="s">
        <v>190</v>
      </c>
      <c r="B13" s="662"/>
      <c r="C13" s="275">
        <v>510.6892704067445</v>
      </c>
      <c r="D13" s="710">
        <v>669.5174439759471</v>
      </c>
      <c r="E13" s="711">
        <v>95.96720669038584</v>
      </c>
      <c r="F13" s="712">
        <v>117.77396610550426</v>
      </c>
      <c r="G13" s="711">
        <v>69.11301074793604</v>
      </c>
      <c r="H13" s="711">
        <v>93.69651296688545</v>
      </c>
      <c r="I13" s="713">
        <v>66.66372034794199</v>
      </c>
      <c r="J13" s="712">
        <v>71.28576535273908</v>
      </c>
      <c r="K13" s="711">
        <v>58.79274720624453</v>
      </c>
      <c r="L13" s="711">
        <v>84.14698933705358</v>
      </c>
      <c r="M13" s="713">
        <v>20.581861445059825</v>
      </c>
      <c r="N13" s="712">
        <v>26.609878532258154</v>
      </c>
      <c r="O13" s="711">
        <v>12.925995643880801</v>
      </c>
      <c r="P13" s="275">
        <v>19.3</v>
      </c>
    </row>
    <row r="14" spans="1:16" ht="18" customHeight="1">
      <c r="A14" s="458" t="s">
        <v>191</v>
      </c>
      <c r="B14" s="662"/>
      <c r="C14" s="275">
        <v>526.8058532821733</v>
      </c>
      <c r="D14" s="710">
        <v>671.9634811875769</v>
      </c>
      <c r="E14" s="711">
        <v>101.47342963827838</v>
      </c>
      <c r="F14" s="712">
        <v>121.85605622162858</v>
      </c>
      <c r="G14" s="711">
        <v>69.35478217321139</v>
      </c>
      <c r="H14" s="711">
        <v>90.6640443372484</v>
      </c>
      <c r="I14" s="713">
        <v>63.67567854394949</v>
      </c>
      <c r="J14" s="712">
        <v>67.30623669865452</v>
      </c>
      <c r="K14" s="711">
        <v>62.905876773231114</v>
      </c>
      <c r="L14" s="711">
        <v>86.41083379530495</v>
      </c>
      <c r="M14" s="713">
        <v>23.660511028306047</v>
      </c>
      <c r="N14" s="712">
        <v>29.96997411911909</v>
      </c>
      <c r="O14" s="711">
        <v>14.074300298605623</v>
      </c>
      <c r="P14" s="275">
        <v>20</v>
      </c>
    </row>
    <row r="15" spans="1:28" ht="18" customHeight="1">
      <c r="A15" s="458" t="s">
        <v>192</v>
      </c>
      <c r="B15" s="662"/>
      <c r="C15" s="275">
        <v>524.1159329919777</v>
      </c>
      <c r="D15" s="710">
        <v>647.2164130643292</v>
      </c>
      <c r="E15" s="711">
        <v>107.05454894295686</v>
      </c>
      <c r="F15" s="712">
        <v>125.50755285119963</v>
      </c>
      <c r="G15" s="711">
        <v>65.6170182149581</v>
      </c>
      <c r="H15" s="711">
        <v>82.79952781163534</v>
      </c>
      <c r="I15" s="713">
        <v>63.65042629477294</v>
      </c>
      <c r="J15" s="712">
        <v>66.25824562698129</v>
      </c>
      <c r="K15" s="711">
        <v>59.98585013130599</v>
      </c>
      <c r="L15" s="711">
        <v>79.80274825512465</v>
      </c>
      <c r="M15" s="713">
        <v>25.74316789178948</v>
      </c>
      <c r="N15" s="712">
        <v>31.572737107561615</v>
      </c>
      <c r="O15" s="711">
        <v>13.502332330051683</v>
      </c>
      <c r="P15" s="275">
        <v>18.4</v>
      </c>
      <c r="Z15" s="275"/>
      <c r="AA15" s="275"/>
      <c r="AB15" s="275"/>
    </row>
    <row r="16" spans="1:28" ht="18" customHeight="1">
      <c r="A16" s="673" t="s">
        <v>251</v>
      </c>
      <c r="B16" s="662" t="s">
        <v>249</v>
      </c>
      <c r="C16" s="275">
        <v>532.2705437493731</v>
      </c>
      <c r="D16" s="710">
        <v>638.5552041246369</v>
      </c>
      <c r="E16" s="711">
        <v>110.58183983274724</v>
      </c>
      <c r="F16" s="712">
        <v>126.93010472835343</v>
      </c>
      <c r="G16" s="711">
        <v>64.77085377972647</v>
      </c>
      <c r="H16" s="711">
        <v>79.42976893626273</v>
      </c>
      <c r="I16" s="713">
        <v>62.6889673535074</v>
      </c>
      <c r="J16" s="712">
        <v>64.87788819214616</v>
      </c>
      <c r="K16" s="711">
        <v>56.93176889922508</v>
      </c>
      <c r="L16" s="711">
        <v>72.63928857705082</v>
      </c>
      <c r="M16" s="713">
        <v>28.899808385829036</v>
      </c>
      <c r="N16" s="712">
        <v>34.4243352462218</v>
      </c>
      <c r="O16" s="711">
        <v>13.705357111100415</v>
      </c>
      <c r="P16" s="275">
        <v>18</v>
      </c>
      <c r="W16" s="281"/>
      <c r="Z16" s="275"/>
      <c r="AA16" s="275"/>
      <c r="AB16" s="275"/>
    </row>
    <row r="17" spans="1:28" ht="18" customHeight="1">
      <c r="A17" s="458" t="s">
        <v>193</v>
      </c>
      <c r="B17" s="662"/>
      <c r="C17" s="275">
        <v>554.6169365569833</v>
      </c>
      <c r="D17" s="710">
        <v>647.7371901580572</v>
      </c>
      <c r="E17" s="711">
        <v>121.50377484077697</v>
      </c>
      <c r="F17" s="712">
        <v>136.38387016229245</v>
      </c>
      <c r="G17" s="711">
        <v>66.44833195502729</v>
      </c>
      <c r="H17" s="711">
        <v>78.97933269122993</v>
      </c>
      <c r="I17" s="713">
        <v>61.04576095189069</v>
      </c>
      <c r="J17" s="712">
        <v>62.60883411702355</v>
      </c>
      <c r="K17" s="711">
        <v>52.92544752942168</v>
      </c>
      <c r="L17" s="711">
        <v>64.699222685481</v>
      </c>
      <c r="M17" s="713">
        <v>33.97178024165526</v>
      </c>
      <c r="N17" s="712">
        <v>39.18623335663776</v>
      </c>
      <c r="O17" s="711">
        <v>14.435067867388463</v>
      </c>
      <c r="P17" s="275">
        <v>18.4</v>
      </c>
      <c r="W17" s="281"/>
      <c r="Z17" s="275"/>
      <c r="AA17" s="275"/>
      <c r="AB17" s="275"/>
    </row>
    <row r="18" spans="1:28" ht="18" customHeight="1">
      <c r="A18" s="458" t="s">
        <v>194</v>
      </c>
      <c r="B18" s="662"/>
      <c r="C18" s="275">
        <v>562.4857518844824</v>
      </c>
      <c r="D18" s="710">
        <v>641.1163388432689</v>
      </c>
      <c r="E18" s="711">
        <v>130.40640196046607</v>
      </c>
      <c r="F18" s="712">
        <v>143.5435910778692</v>
      </c>
      <c r="G18" s="711">
        <v>65.03296981283712</v>
      </c>
      <c r="H18" s="711">
        <v>75.31578936177665</v>
      </c>
      <c r="I18" s="713">
        <v>57.934563325807716</v>
      </c>
      <c r="J18" s="712">
        <v>58.89757708327527</v>
      </c>
      <c r="K18" s="711">
        <v>52.5757794535365</v>
      </c>
      <c r="L18" s="711">
        <v>62.15756263539897</v>
      </c>
      <c r="M18" s="713">
        <v>35.09560368915658</v>
      </c>
      <c r="N18" s="712">
        <v>39.423494780129545</v>
      </c>
      <c r="O18" s="711">
        <v>14.924376319641336</v>
      </c>
      <c r="P18" s="275">
        <v>18.5</v>
      </c>
      <c r="W18" s="281"/>
      <c r="Z18" s="275"/>
      <c r="AA18" s="275"/>
      <c r="AB18" s="275"/>
    </row>
    <row r="19" spans="1:28" ht="18" customHeight="1">
      <c r="A19" s="458" t="s">
        <v>195</v>
      </c>
      <c r="B19" s="662"/>
      <c r="C19" s="275">
        <v>551.8365338018771</v>
      </c>
      <c r="D19" s="710">
        <v>610.7287292578505</v>
      </c>
      <c r="E19" s="711">
        <v>134.09833464946396</v>
      </c>
      <c r="F19" s="712">
        <v>144.25992305470385</v>
      </c>
      <c r="G19" s="711">
        <v>59.55868608315271</v>
      </c>
      <c r="H19" s="711">
        <v>66.59147393997874</v>
      </c>
      <c r="I19" s="713">
        <v>52.21843047585379</v>
      </c>
      <c r="J19" s="712">
        <v>52.48663422699002</v>
      </c>
      <c r="K19" s="711">
        <v>49.70850680156959</v>
      </c>
      <c r="L19" s="711">
        <v>56.75704988367596</v>
      </c>
      <c r="M19" s="713">
        <v>34.667454064698894</v>
      </c>
      <c r="N19" s="712">
        <v>38.07159355910812</v>
      </c>
      <c r="O19" s="711">
        <v>16.728202168019376</v>
      </c>
      <c r="P19" s="275">
        <v>19.7</v>
      </c>
      <c r="W19" s="281"/>
      <c r="Z19" s="275"/>
      <c r="AA19" s="275"/>
      <c r="AB19" s="275"/>
    </row>
    <row r="20" spans="1:28" s="281" customFormat="1" ht="18" customHeight="1">
      <c r="A20" s="458" t="s">
        <v>226</v>
      </c>
      <c r="B20" s="662"/>
      <c r="C20" s="280">
        <v>558.4706844565526</v>
      </c>
      <c r="D20" s="710">
        <v>600.762949027734</v>
      </c>
      <c r="E20" s="280">
        <v>134.0007234939951</v>
      </c>
      <c r="F20" s="710">
        <v>140.48013749920142</v>
      </c>
      <c r="G20" s="280">
        <v>58.1845246750242</v>
      </c>
      <c r="H20" s="280">
        <v>63.030443752665505</v>
      </c>
      <c r="I20" s="714">
        <v>50.25256113805908</v>
      </c>
      <c r="J20" s="710">
        <v>50.220592187343065</v>
      </c>
      <c r="K20" s="280">
        <v>50.51360150850193</v>
      </c>
      <c r="L20" s="280">
        <v>55.403783833254515</v>
      </c>
      <c r="M20" s="714">
        <v>34.49396614343033</v>
      </c>
      <c r="N20" s="710">
        <v>36.66312715438298</v>
      </c>
      <c r="O20" s="280">
        <v>20.4</v>
      </c>
      <c r="P20" s="280">
        <v>23</v>
      </c>
      <c r="Q20" s="276"/>
      <c r="X20" s="276"/>
      <c r="Z20" s="275"/>
      <c r="AA20" s="275"/>
      <c r="AB20" s="275"/>
    </row>
    <row r="21" spans="1:28" s="281" customFormat="1" ht="18" customHeight="1">
      <c r="A21" s="458" t="s">
        <v>227</v>
      </c>
      <c r="B21" s="662"/>
      <c r="C21" s="280">
        <v>567.8701640840419</v>
      </c>
      <c r="D21" s="710">
        <v>594.1248872264396</v>
      </c>
      <c r="E21" s="280">
        <v>135.31730258241876</v>
      </c>
      <c r="F21" s="710">
        <v>138.2573778679162</v>
      </c>
      <c r="G21" s="280">
        <v>57.386276152247234</v>
      </c>
      <c r="H21" s="280">
        <v>60.39613917926563</v>
      </c>
      <c r="I21" s="714">
        <v>58.88101804553275</v>
      </c>
      <c r="J21" s="710">
        <v>58.747896600163266</v>
      </c>
      <c r="K21" s="280">
        <v>51.334615964234146</v>
      </c>
      <c r="L21" s="280">
        <v>54.47734181637796</v>
      </c>
      <c r="M21" s="714">
        <v>40.9940914988304</v>
      </c>
      <c r="N21" s="710">
        <v>42.397569989741164</v>
      </c>
      <c r="O21" s="280">
        <v>18.2</v>
      </c>
      <c r="P21" s="280">
        <v>19.9</v>
      </c>
      <c r="Q21" s="276"/>
      <c r="X21" s="276"/>
      <c r="Z21" s="275"/>
      <c r="AA21" s="275"/>
      <c r="AB21" s="275"/>
    </row>
    <row r="22" spans="1:28" s="281" customFormat="1" ht="18" customHeight="1">
      <c r="A22" s="458" t="s">
        <v>236</v>
      </c>
      <c r="B22" s="662"/>
      <c r="C22" s="280">
        <v>561.1162373059063</v>
      </c>
      <c r="D22" s="710">
        <v>569.3639045085201</v>
      </c>
      <c r="E22" s="280">
        <v>142.23425062419622</v>
      </c>
      <c r="F22" s="710">
        <v>141.64228618845803</v>
      </c>
      <c r="G22" s="280">
        <v>60.09593171457769</v>
      </c>
      <c r="H22" s="280">
        <v>61.10770929017242</v>
      </c>
      <c r="I22" s="714">
        <v>47.39789393780261</v>
      </c>
      <c r="J22" s="710">
        <v>46.46844907687426</v>
      </c>
      <c r="K22" s="280">
        <v>47.56467682659944</v>
      </c>
      <c r="L22" s="280">
        <v>48.81786393421653</v>
      </c>
      <c r="M22" s="714">
        <v>42.597251327839714</v>
      </c>
      <c r="N22" s="710">
        <v>42.71518919261027</v>
      </c>
      <c r="O22" s="280">
        <v>14.9</v>
      </c>
      <c r="P22" s="280">
        <v>15.6</v>
      </c>
      <c r="Q22" s="276"/>
      <c r="Z22" s="275"/>
      <c r="AA22" s="275"/>
      <c r="AB22" s="275"/>
    </row>
    <row r="23" spans="1:28" s="281" customFormat="1" ht="18" customHeight="1">
      <c r="A23" s="458" t="s">
        <v>196</v>
      </c>
      <c r="B23" s="662"/>
      <c r="C23" s="280">
        <v>566.9679944425346</v>
      </c>
      <c r="D23" s="710">
        <v>558.7406247038783</v>
      </c>
      <c r="E23" s="280">
        <v>147.67836169359458</v>
      </c>
      <c r="F23" s="710">
        <v>143.12082241960104</v>
      </c>
      <c r="G23" s="280">
        <v>58.81979059241435</v>
      </c>
      <c r="H23" s="280">
        <v>57.75546070999369</v>
      </c>
      <c r="I23" s="714">
        <v>42.58067634926091</v>
      </c>
      <c r="J23" s="710">
        <v>41.47390125674094</v>
      </c>
      <c r="K23" s="280">
        <v>49.249992838317866</v>
      </c>
      <c r="L23" s="280">
        <v>48.79225312536464</v>
      </c>
      <c r="M23" s="714">
        <v>40.79025581528589</v>
      </c>
      <c r="N23" s="710">
        <v>39.75836678464219</v>
      </c>
      <c r="O23" s="280">
        <v>16.8</v>
      </c>
      <c r="P23" s="280">
        <v>16.8</v>
      </c>
      <c r="Q23" s="276"/>
      <c r="W23" s="276"/>
      <c r="Z23" s="275"/>
      <c r="AA23" s="275"/>
      <c r="AB23" s="275"/>
    </row>
    <row r="24" spans="1:28" s="281" customFormat="1" ht="18" customHeight="1">
      <c r="A24" s="458" t="s">
        <v>228</v>
      </c>
      <c r="B24" s="662"/>
      <c r="C24" s="280">
        <v>565.0849310150855</v>
      </c>
      <c r="D24" s="710">
        <v>539.7542251761108</v>
      </c>
      <c r="E24" s="280">
        <v>152.88134730037237</v>
      </c>
      <c r="F24" s="710">
        <v>144.16200186087588</v>
      </c>
      <c r="G24" s="280">
        <v>53.46083803302579</v>
      </c>
      <c r="H24" s="280">
        <v>50.51436621109318</v>
      </c>
      <c r="I24" s="714">
        <v>37.7907447799447</v>
      </c>
      <c r="J24" s="710">
        <v>36.30620592517091</v>
      </c>
      <c r="K24" s="280">
        <v>50.932254803551345</v>
      </c>
      <c r="L24" s="280">
        <v>48.47181398105049</v>
      </c>
      <c r="M24" s="714">
        <v>39.25536429138325</v>
      </c>
      <c r="N24" s="710">
        <v>37.096002718256265</v>
      </c>
      <c r="O24" s="280">
        <v>20.2</v>
      </c>
      <c r="P24" s="280">
        <v>19.4</v>
      </c>
      <c r="Q24" s="276"/>
      <c r="W24" s="276"/>
      <c r="Z24" s="275"/>
      <c r="AA24" s="275"/>
      <c r="AB24" s="275"/>
    </row>
    <row r="25" spans="1:28" s="281" customFormat="1" ht="18" customHeight="1">
      <c r="A25" s="458" t="s">
        <v>229</v>
      </c>
      <c r="B25" s="662"/>
      <c r="C25" s="280">
        <v>575.6324320241999</v>
      </c>
      <c r="D25" s="710">
        <v>532.286238961388</v>
      </c>
      <c r="E25" s="280">
        <v>156.01439227339398</v>
      </c>
      <c r="F25" s="710">
        <v>143.11931001427556</v>
      </c>
      <c r="G25" s="280">
        <v>54.97578255615406</v>
      </c>
      <c r="H25" s="280">
        <v>49.934049491832056</v>
      </c>
      <c r="I25" s="714">
        <v>36.30334044803756</v>
      </c>
      <c r="J25" s="710">
        <v>34.494976920603484</v>
      </c>
      <c r="K25" s="280">
        <v>52.23231194971586</v>
      </c>
      <c r="L25" s="280">
        <v>47.87195886251581</v>
      </c>
      <c r="M25" s="714">
        <v>44.37862872740814</v>
      </c>
      <c r="N25" s="710">
        <v>40.46409849185628</v>
      </c>
      <c r="O25" s="280">
        <v>22.6</v>
      </c>
      <c r="P25" s="280">
        <v>20.8</v>
      </c>
      <c r="Q25" s="276"/>
      <c r="W25" s="276"/>
      <c r="Z25" s="275"/>
      <c r="AA25" s="275"/>
      <c r="AB25" s="275"/>
    </row>
    <row r="26" spans="1:28" s="281" customFormat="1" ht="18" customHeight="1">
      <c r="A26" s="458" t="s">
        <v>238</v>
      </c>
      <c r="B26" s="662"/>
      <c r="C26" s="280">
        <v>590.2723011726671</v>
      </c>
      <c r="D26" s="710">
        <v>528.6883396674513</v>
      </c>
      <c r="E26" s="280">
        <v>160.53898213419305</v>
      </c>
      <c r="F26" s="710">
        <v>142.8202601213488</v>
      </c>
      <c r="G26" s="280">
        <v>54.4844321741015</v>
      </c>
      <c r="H26" s="280">
        <v>47.76071339983068</v>
      </c>
      <c r="I26" s="714">
        <v>37.32530230713024</v>
      </c>
      <c r="J26" s="710">
        <v>34.95810717981301</v>
      </c>
      <c r="K26" s="280">
        <v>56.789389917425986</v>
      </c>
      <c r="L26" s="280">
        <v>50.051030820388675</v>
      </c>
      <c r="M26" s="714">
        <v>40.58403566838211</v>
      </c>
      <c r="N26" s="710">
        <v>35.778889450733864</v>
      </c>
      <c r="O26" s="280">
        <v>24.4</v>
      </c>
      <c r="P26" s="280">
        <v>21.5</v>
      </c>
      <c r="Q26" s="276"/>
      <c r="W26" s="276"/>
      <c r="Z26" s="275"/>
      <c r="AA26" s="275"/>
      <c r="AB26" s="275"/>
    </row>
    <row r="27" spans="1:28" ht="18" customHeight="1">
      <c r="A27" s="458" t="s">
        <v>230</v>
      </c>
      <c r="B27" s="662"/>
      <c r="C27" s="275">
        <v>611.3440962456586</v>
      </c>
      <c r="D27" s="710">
        <v>529.9558676206801</v>
      </c>
      <c r="E27" s="711">
        <v>163.7589322629008</v>
      </c>
      <c r="F27" s="712">
        <v>141.18345004457757</v>
      </c>
      <c r="G27" s="711">
        <v>57.805292864495556</v>
      </c>
      <c r="H27" s="711">
        <v>48.86105502179327</v>
      </c>
      <c r="I27" s="713">
        <v>36.801984535467334</v>
      </c>
      <c r="J27" s="712">
        <v>34.01047078062386</v>
      </c>
      <c r="K27" s="711">
        <v>57.06177398983996</v>
      </c>
      <c r="L27" s="711">
        <v>48.297814168988744</v>
      </c>
      <c r="M27" s="713">
        <v>46.199359187919</v>
      </c>
      <c r="N27" s="712">
        <v>39.40661394953305</v>
      </c>
      <c r="O27" s="711">
        <v>25</v>
      </c>
      <c r="P27" s="275">
        <v>21</v>
      </c>
      <c r="X27" s="281"/>
      <c r="Z27" s="275"/>
      <c r="AA27" s="275"/>
      <c r="AB27" s="275"/>
    </row>
    <row r="28" spans="1:16" ht="18" customHeight="1">
      <c r="A28" s="458" t="s">
        <v>231</v>
      </c>
      <c r="B28" s="662"/>
      <c r="C28" s="275">
        <v>591.8078573116998</v>
      </c>
      <c r="D28" s="710">
        <v>495.40271305854776</v>
      </c>
      <c r="E28" s="711">
        <v>166.4866252721159</v>
      </c>
      <c r="F28" s="712">
        <v>139.28205503026092</v>
      </c>
      <c r="G28" s="711">
        <v>55.18883972650065</v>
      </c>
      <c r="H28" s="711">
        <v>44.7243764868868</v>
      </c>
      <c r="I28" s="713">
        <v>35.09985670442972</v>
      </c>
      <c r="J28" s="712">
        <v>31.90095077455893</v>
      </c>
      <c r="K28" s="711">
        <v>53.81744350274751</v>
      </c>
      <c r="L28" s="711">
        <v>43.800146347723825</v>
      </c>
      <c r="M28" s="713">
        <v>42.45632398775733</v>
      </c>
      <c r="N28" s="712">
        <v>34.91155007655647</v>
      </c>
      <c r="O28" s="711">
        <v>23.6</v>
      </c>
      <c r="P28" s="275">
        <v>18.9</v>
      </c>
    </row>
    <row r="29" spans="1:16" ht="18" customHeight="1">
      <c r="A29" s="458" t="s">
        <v>232</v>
      </c>
      <c r="B29" s="662"/>
      <c r="C29" s="275">
        <v>608.2</v>
      </c>
      <c r="D29" s="710">
        <v>491.6</v>
      </c>
      <c r="E29" s="711">
        <v>175.9</v>
      </c>
      <c r="F29" s="712">
        <v>142.6</v>
      </c>
      <c r="G29" s="711">
        <v>56.2</v>
      </c>
      <c r="H29" s="711">
        <v>43.8</v>
      </c>
      <c r="I29" s="713">
        <v>31.1</v>
      </c>
      <c r="J29" s="712">
        <v>27.9</v>
      </c>
      <c r="K29" s="711">
        <v>56.7</v>
      </c>
      <c r="L29" s="711">
        <v>44.4</v>
      </c>
      <c r="M29" s="713">
        <v>44.6</v>
      </c>
      <c r="N29" s="712">
        <v>35.5</v>
      </c>
      <c r="O29" s="711">
        <v>25.7</v>
      </c>
      <c r="P29" s="275">
        <v>19.6</v>
      </c>
    </row>
    <row r="30" spans="1:16" ht="33">
      <c r="A30" s="674"/>
      <c r="B30" s="663"/>
      <c r="C30" s="446" t="s">
        <v>21</v>
      </c>
      <c r="D30" s="446"/>
      <c r="E30" s="265" t="s">
        <v>136</v>
      </c>
      <c r="F30" s="265"/>
      <c r="G30" s="447" t="s">
        <v>27</v>
      </c>
      <c r="H30" s="447"/>
      <c r="I30" s="447" t="s">
        <v>140</v>
      </c>
      <c r="J30" s="447"/>
      <c r="K30" s="448" t="s">
        <v>141</v>
      </c>
      <c r="L30" s="447"/>
      <c r="M30" s="447" t="s">
        <v>139</v>
      </c>
      <c r="N30" s="447"/>
      <c r="O30" s="447" t="s">
        <v>1686</v>
      </c>
      <c r="P30" s="449"/>
    </row>
    <row r="31" spans="1:16" ht="18" customHeight="1">
      <c r="A31" s="673" t="s">
        <v>250</v>
      </c>
      <c r="B31" s="662" t="s">
        <v>252</v>
      </c>
      <c r="C31" s="709">
        <v>618.68</v>
      </c>
      <c r="D31" s="279">
        <v>484.27</v>
      </c>
      <c r="E31" s="270">
        <v>169.2</v>
      </c>
      <c r="F31" s="274">
        <v>133.72</v>
      </c>
      <c r="G31" s="270">
        <v>46.366</v>
      </c>
      <c r="H31" s="270">
        <v>35.013</v>
      </c>
      <c r="I31" s="715">
        <v>30.773</v>
      </c>
      <c r="J31" s="274">
        <v>27.02</v>
      </c>
      <c r="K31" s="270">
        <v>68.381</v>
      </c>
      <c r="L31" s="270">
        <v>51.695</v>
      </c>
      <c r="M31" s="715">
        <v>34.943</v>
      </c>
      <c r="N31" s="274">
        <v>26.924</v>
      </c>
      <c r="O31" s="270">
        <v>37.7</v>
      </c>
      <c r="P31" s="709">
        <v>27.5</v>
      </c>
    </row>
    <row r="32" spans="1:16" ht="18" customHeight="1">
      <c r="A32" s="458" t="s">
        <v>233</v>
      </c>
      <c r="B32" s="662"/>
      <c r="C32" s="709">
        <v>616.3</v>
      </c>
      <c r="D32" s="279">
        <v>466.7</v>
      </c>
      <c r="E32" s="270">
        <v>173</v>
      </c>
      <c r="F32" s="274">
        <v>132.5</v>
      </c>
      <c r="G32" s="270">
        <v>45</v>
      </c>
      <c r="H32" s="270">
        <v>32.8</v>
      </c>
      <c r="I32" s="715">
        <v>31.9</v>
      </c>
      <c r="J32" s="274">
        <v>27.7</v>
      </c>
      <c r="K32" s="270">
        <v>65.4</v>
      </c>
      <c r="L32" s="270">
        <v>47.7</v>
      </c>
      <c r="M32" s="715">
        <v>35.7</v>
      </c>
      <c r="N32" s="274">
        <v>26.6</v>
      </c>
      <c r="O32" s="270">
        <v>36.2</v>
      </c>
      <c r="P32" s="709">
        <v>25.3</v>
      </c>
    </row>
    <row r="33" spans="1:16" ht="18" customHeight="1">
      <c r="A33" s="458" t="s">
        <v>234</v>
      </c>
      <c r="B33" s="662"/>
      <c r="C33" s="709">
        <v>625.3</v>
      </c>
      <c r="D33" s="279">
        <v>455.6</v>
      </c>
      <c r="E33" s="270">
        <v>177.4</v>
      </c>
      <c r="F33" s="274">
        <v>131.6</v>
      </c>
      <c r="G33" s="270">
        <v>43.8</v>
      </c>
      <c r="H33" s="270">
        <v>30.6</v>
      </c>
      <c r="I33" s="715">
        <v>28.8</v>
      </c>
      <c r="J33" s="274">
        <v>24.4</v>
      </c>
      <c r="K33" s="270">
        <v>67.7</v>
      </c>
      <c r="L33" s="270">
        <v>47.4</v>
      </c>
      <c r="M33" s="715">
        <v>35.5</v>
      </c>
      <c r="N33" s="274">
        <v>25.3</v>
      </c>
      <c r="O33" s="270">
        <v>38.5</v>
      </c>
      <c r="P33" s="709">
        <v>25.6</v>
      </c>
    </row>
    <row r="34" spans="1:16" ht="18" customHeight="1">
      <c r="A34" s="458" t="s">
        <v>235</v>
      </c>
      <c r="B34" s="662"/>
      <c r="C34" s="278">
        <v>655.485</v>
      </c>
      <c r="D34" s="279">
        <v>462.38</v>
      </c>
      <c r="E34" s="444">
        <v>183.495</v>
      </c>
      <c r="F34" s="274">
        <v>132.223</v>
      </c>
      <c r="G34" s="444">
        <v>46.6639</v>
      </c>
      <c r="H34" s="444">
        <v>31.3453</v>
      </c>
      <c r="I34" s="715">
        <v>28.9995</v>
      </c>
      <c r="J34" s="274">
        <v>24.057</v>
      </c>
      <c r="K34" s="444">
        <v>71.1966</v>
      </c>
      <c r="L34" s="444">
        <v>47.9059</v>
      </c>
      <c r="M34" s="715">
        <v>39.1532</v>
      </c>
      <c r="N34" s="274">
        <v>26.8964</v>
      </c>
      <c r="O34" s="444">
        <v>39</v>
      </c>
      <c r="P34" s="278">
        <v>24.8</v>
      </c>
    </row>
    <row r="35" spans="1:16" ht="18" customHeight="1">
      <c r="A35" s="458" t="s">
        <v>239</v>
      </c>
      <c r="B35" s="662"/>
      <c r="C35" s="278">
        <v>661.02524296</v>
      </c>
      <c r="D35" s="279">
        <v>450.62701611</v>
      </c>
      <c r="E35" s="444">
        <v>187.64207715</v>
      </c>
      <c r="F35" s="274">
        <v>131.33076957</v>
      </c>
      <c r="G35" s="444">
        <v>47.53255503</v>
      </c>
      <c r="H35" s="444">
        <v>30.81105421</v>
      </c>
      <c r="I35" s="715">
        <v>29.535417297</v>
      </c>
      <c r="J35" s="274">
        <v>23.76644721</v>
      </c>
      <c r="K35" s="444">
        <v>73.574258627</v>
      </c>
      <c r="L35" s="444">
        <v>47.900923693</v>
      </c>
      <c r="M35" s="715">
        <v>39.883341763</v>
      </c>
      <c r="N35" s="274">
        <v>26.468755927</v>
      </c>
      <c r="O35" s="444">
        <v>40</v>
      </c>
      <c r="P35" s="278">
        <v>24.4</v>
      </c>
    </row>
    <row r="36" spans="1:16" ht="18" customHeight="1">
      <c r="A36" s="458" t="s">
        <v>381</v>
      </c>
      <c r="B36" s="662"/>
      <c r="C36" s="278">
        <v>661.28158293</v>
      </c>
      <c r="D36" s="279">
        <v>435.27514479</v>
      </c>
      <c r="E36" s="444">
        <v>191.86821214</v>
      </c>
      <c r="F36" s="274">
        <v>130.44777536</v>
      </c>
      <c r="G36" s="444">
        <v>48.460741755</v>
      </c>
      <c r="H36" s="444">
        <v>30.263224937</v>
      </c>
      <c r="I36" s="715">
        <v>28.353367778</v>
      </c>
      <c r="J36" s="274">
        <v>22.388391692</v>
      </c>
      <c r="K36" s="444">
        <v>75.794604845</v>
      </c>
      <c r="L36" s="444">
        <v>47.676064064</v>
      </c>
      <c r="M36" s="715">
        <v>40.428929611</v>
      </c>
      <c r="N36" s="274">
        <v>25.814484632</v>
      </c>
      <c r="O36" s="444">
        <v>38.7</v>
      </c>
      <c r="P36" s="278">
        <v>22.5</v>
      </c>
    </row>
    <row r="37" spans="1:16" s="703" customFormat="1" ht="18" customHeight="1">
      <c r="A37" s="458" t="s">
        <v>534</v>
      </c>
      <c r="B37" s="1004"/>
      <c r="C37" s="1000">
        <v>695.9859</v>
      </c>
      <c r="D37" s="1005">
        <v>443.4987</v>
      </c>
      <c r="E37" s="1001">
        <v>196.948</v>
      </c>
      <c r="F37" s="1006">
        <v>130.1509</v>
      </c>
      <c r="G37" s="1001">
        <v>50.13324</v>
      </c>
      <c r="H37" s="1006">
        <v>30.38747</v>
      </c>
      <c r="I37" s="1001">
        <v>30.41408</v>
      </c>
      <c r="J37" s="1006">
        <v>23.68856</v>
      </c>
      <c r="K37" s="1001">
        <v>82.88883</v>
      </c>
      <c r="L37" s="1001">
        <v>50.24219</v>
      </c>
      <c r="M37" s="1007">
        <v>42.07039</v>
      </c>
      <c r="N37" s="1006">
        <v>26.01205</v>
      </c>
      <c r="O37" s="1069">
        <v>44.2</v>
      </c>
      <c r="P37" s="1068">
        <v>24.7</v>
      </c>
    </row>
    <row r="38" spans="1:16" s="703" customFormat="1" ht="18" customHeight="1">
      <c r="A38" s="1008" t="s">
        <v>527</v>
      </c>
      <c r="B38" s="1004"/>
      <c r="C38" s="280">
        <v>697.2</v>
      </c>
      <c r="D38" s="710">
        <v>431.5</v>
      </c>
      <c r="E38" s="1009">
        <v>199.6</v>
      </c>
      <c r="F38" s="712">
        <v>128</v>
      </c>
      <c r="G38" s="1009">
        <v>47.6</v>
      </c>
      <c r="H38" s="712">
        <v>27.9</v>
      </c>
      <c r="I38" s="1009">
        <v>30</v>
      </c>
      <c r="J38" s="712">
        <v>22.8</v>
      </c>
      <c r="K38" s="1009">
        <v>81.8</v>
      </c>
      <c r="L38" s="712">
        <v>48.1</v>
      </c>
      <c r="M38" s="1009">
        <v>40.6</v>
      </c>
      <c r="N38" s="712">
        <v>24.3</v>
      </c>
      <c r="O38" s="1010">
        <v>45.9</v>
      </c>
      <c r="P38" s="1011">
        <v>24.6</v>
      </c>
    </row>
    <row r="39" spans="1:16" s="703" customFormat="1" ht="18" customHeight="1">
      <c r="A39" s="1195" t="s">
        <v>535</v>
      </c>
      <c r="B39" s="699"/>
      <c r="C39" s="1018">
        <v>733.2</v>
      </c>
      <c r="D39" s="1020">
        <v>439.4</v>
      </c>
      <c r="E39" s="1019">
        <v>203.1</v>
      </c>
      <c r="F39" s="1020">
        <v>126.8</v>
      </c>
      <c r="G39" s="1019">
        <v>50.4</v>
      </c>
      <c r="H39" s="1020">
        <v>28.6</v>
      </c>
      <c r="I39" s="1019">
        <v>30.6</v>
      </c>
      <c r="J39" s="1020">
        <v>23.1</v>
      </c>
      <c r="K39" s="1019">
        <v>88.5</v>
      </c>
      <c r="L39" s="1020">
        <v>50.3</v>
      </c>
      <c r="M39" s="1019">
        <v>42.4</v>
      </c>
      <c r="N39" s="1020">
        <v>24.5</v>
      </c>
      <c r="O39" s="1002">
        <v>51.930722</v>
      </c>
      <c r="P39" s="1003">
        <v>26.922468</v>
      </c>
    </row>
    <row r="40" spans="1:17" s="211" customFormat="1" ht="12.75" customHeight="1">
      <c r="A40" s="664" t="s">
        <v>1701</v>
      </c>
      <c r="C40" s="206"/>
      <c r="D40" s="207"/>
      <c r="E40" s="208"/>
      <c r="F40" s="206"/>
      <c r="G40" s="206"/>
      <c r="H40" s="206"/>
      <c r="I40" s="206"/>
      <c r="J40" s="209"/>
      <c r="K40" s="210"/>
      <c r="L40" s="210"/>
      <c r="M40" s="209"/>
      <c r="N40" s="209"/>
      <c r="O40" s="210"/>
      <c r="Q40" s="501"/>
    </row>
    <row r="41" spans="1:17" s="211" customFormat="1" ht="12.75" customHeight="1">
      <c r="A41" s="212" t="s">
        <v>1687</v>
      </c>
      <c r="C41" s="206"/>
      <c r="D41" s="207"/>
      <c r="E41" s="208"/>
      <c r="F41" s="206"/>
      <c r="G41" s="206"/>
      <c r="H41" s="206"/>
      <c r="I41" s="206"/>
      <c r="J41" s="209"/>
      <c r="K41" s="210"/>
      <c r="L41" s="210"/>
      <c r="M41" s="209"/>
      <c r="N41" s="209"/>
      <c r="O41" s="210"/>
      <c r="Q41" s="501"/>
    </row>
    <row r="42" spans="1:22" s="215" customFormat="1" ht="12.75" customHeight="1">
      <c r="A42" s="212" t="s">
        <v>1688</v>
      </c>
      <c r="C42" s="213"/>
      <c r="D42" s="213"/>
      <c r="E42" s="213"/>
      <c r="F42" s="213"/>
      <c r="G42" s="213"/>
      <c r="H42" s="213"/>
      <c r="I42" s="213"/>
      <c r="J42" s="214"/>
      <c r="K42" s="214"/>
      <c r="L42" s="214"/>
      <c r="M42" s="214"/>
      <c r="N42" s="214"/>
      <c r="Q42" s="933"/>
      <c r="R42" s="213"/>
      <c r="S42" s="933"/>
      <c r="T42" s="933"/>
      <c r="U42" s="933"/>
      <c r="V42" s="502"/>
    </row>
    <row r="43" spans="4:15" ht="16.5">
      <c r="D43" s="457"/>
      <c r="E43" s="457"/>
      <c r="F43" s="457"/>
      <c r="H43" s="517"/>
      <c r="I43" s="517"/>
      <c r="K43" s="276"/>
      <c r="L43" s="276"/>
      <c r="M43" s="276"/>
      <c r="N43" s="276"/>
      <c r="O43" s="276"/>
    </row>
    <row r="44" spans="4:15" ht="16.5">
      <c r="D44" s="457"/>
      <c r="E44" s="457"/>
      <c r="F44" s="457"/>
      <c r="H44" s="517"/>
      <c r="I44" s="517"/>
      <c r="K44" s="276"/>
      <c r="L44" s="276"/>
      <c r="M44" s="276"/>
      <c r="N44" s="276"/>
      <c r="O44" s="276"/>
    </row>
    <row r="45" spans="4:15" ht="16.5">
      <c r="D45" s="457"/>
      <c r="E45" s="457"/>
      <c r="F45" s="457"/>
      <c r="H45" s="517"/>
      <c r="I45" s="517"/>
      <c r="K45" s="276"/>
      <c r="L45" s="276"/>
      <c r="M45" s="276"/>
      <c r="N45" s="276"/>
      <c r="O45" s="276"/>
    </row>
    <row r="46" spans="4:15" ht="16.5">
      <c r="D46" s="457"/>
      <c r="E46" s="457"/>
      <c r="F46" s="457"/>
      <c r="H46" s="517"/>
      <c r="I46" s="517"/>
      <c r="K46" s="276"/>
      <c r="L46" s="276"/>
      <c r="M46" s="276"/>
      <c r="N46" s="276"/>
      <c r="O46" s="276"/>
    </row>
    <row r="47" spans="4:15" ht="16.5">
      <c r="D47" s="457"/>
      <c r="E47" s="457"/>
      <c r="F47" s="457"/>
      <c r="H47" s="517"/>
      <c r="I47" s="517"/>
      <c r="K47" s="276"/>
      <c r="L47" s="276"/>
      <c r="M47" s="276"/>
      <c r="N47" s="276"/>
      <c r="O47" s="276"/>
    </row>
    <row r="48" spans="4:15" ht="16.5">
      <c r="D48" s="457"/>
      <c r="E48" s="457"/>
      <c r="F48" s="457"/>
      <c r="H48" s="517"/>
      <c r="I48" s="517"/>
      <c r="K48" s="276"/>
      <c r="L48" s="276"/>
      <c r="M48" s="276"/>
      <c r="N48" s="276"/>
      <c r="O48" s="276"/>
    </row>
  </sheetData>
  <sheetProtection/>
  <mergeCells count="3">
    <mergeCell ref="B3:B4"/>
    <mergeCell ref="A3:A4"/>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36.xml><?xml version="1.0" encoding="utf-8"?>
<worksheet xmlns="http://schemas.openxmlformats.org/spreadsheetml/2006/main" xmlns:r="http://schemas.openxmlformats.org/officeDocument/2006/relationships">
  <dimension ref="A1:V47"/>
  <sheetViews>
    <sheetView view="pageBreakPreview" zoomScaleNormal="90" zoomScaleSheetLayoutView="100" zoomScalePageLayoutView="0" workbookViewId="0" topLeftCell="A22">
      <selection activeCell="Q37" sqref="Q37"/>
    </sheetView>
  </sheetViews>
  <sheetFormatPr defaultColWidth="9.00390625" defaultRowHeight="16.5"/>
  <cols>
    <col min="1" max="1" width="12.75390625" style="276" customWidth="1"/>
    <col min="2" max="2" width="3.25390625" style="661" customWidth="1"/>
    <col min="3" max="4" width="9.25390625" style="282" customWidth="1"/>
    <col min="5" max="6" width="9.25390625" style="515" customWidth="1"/>
    <col min="7" max="12" width="9.25390625" style="457" customWidth="1"/>
    <col min="13" max="14" width="9.25390625" style="517" customWidth="1"/>
    <col min="15" max="15" width="9.25390625" style="457" customWidth="1"/>
    <col min="16" max="16" width="9.25390625" style="276" customWidth="1"/>
    <col min="17" max="16384" width="9.00390625" style="276" customWidth="1"/>
  </cols>
  <sheetData>
    <row r="1" spans="1:16" s="211" customFormat="1" ht="25.5" customHeight="1">
      <c r="A1" s="1313" t="s">
        <v>1637</v>
      </c>
      <c r="B1" s="1313"/>
      <c r="C1" s="1313"/>
      <c r="D1" s="1313"/>
      <c r="E1" s="1313"/>
      <c r="F1" s="1313"/>
      <c r="G1" s="1313"/>
      <c r="H1" s="1313"/>
      <c r="I1" s="1313"/>
      <c r="J1" s="1313"/>
      <c r="K1" s="1313"/>
      <c r="L1" s="1313"/>
      <c r="M1" s="1313"/>
      <c r="N1" s="1313"/>
      <c r="O1" s="1313"/>
      <c r="P1" s="1313"/>
    </row>
    <row r="2" spans="2:16" s="211" customFormat="1" ht="15" customHeight="1">
      <c r="B2" s="661"/>
      <c r="C2" s="254"/>
      <c r="D2" s="254"/>
      <c r="F2" s="255"/>
      <c r="G2" s="256" t="s">
        <v>4</v>
      </c>
      <c r="H2" s="256"/>
      <c r="I2" s="209"/>
      <c r="J2" s="209"/>
      <c r="K2" s="209"/>
      <c r="M2" s="210"/>
      <c r="N2" s="210"/>
      <c r="O2" s="516"/>
      <c r="P2" s="675" t="s">
        <v>414</v>
      </c>
    </row>
    <row r="3" spans="1:16" s="262" customFormat="1" ht="19.5" customHeight="1">
      <c r="A3" s="1311" t="s">
        <v>183</v>
      </c>
      <c r="B3" s="1309"/>
      <c r="C3" s="257" t="s">
        <v>21</v>
      </c>
      <c r="D3" s="258"/>
      <c r="E3" s="259" t="s">
        <v>136</v>
      </c>
      <c r="F3" s="259"/>
      <c r="G3" s="260" t="s">
        <v>27</v>
      </c>
      <c r="H3" s="261"/>
      <c r="I3" s="260" t="s">
        <v>137</v>
      </c>
      <c r="J3" s="261"/>
      <c r="K3" s="260" t="s">
        <v>138</v>
      </c>
      <c r="L3" s="261"/>
      <c r="M3" s="260" t="s">
        <v>139</v>
      </c>
      <c r="N3" s="261"/>
      <c r="O3" s="260" t="s">
        <v>1689</v>
      </c>
      <c r="P3" s="257"/>
    </row>
    <row r="4" spans="1:16" s="267" customFormat="1" ht="32.25" customHeight="1">
      <c r="A4" s="1312"/>
      <c r="B4" s="1310"/>
      <c r="C4" s="263" t="s">
        <v>12</v>
      </c>
      <c r="D4" s="264" t="s">
        <v>42</v>
      </c>
      <c r="E4" s="265" t="s">
        <v>12</v>
      </c>
      <c r="F4" s="264" t="s">
        <v>42</v>
      </c>
      <c r="G4" s="263" t="s">
        <v>12</v>
      </c>
      <c r="H4" s="264" t="s">
        <v>42</v>
      </c>
      <c r="I4" s="263" t="s">
        <v>12</v>
      </c>
      <c r="J4" s="264" t="s">
        <v>42</v>
      </c>
      <c r="K4" s="263" t="s">
        <v>12</v>
      </c>
      <c r="L4" s="264" t="s">
        <v>42</v>
      </c>
      <c r="M4" s="263" t="s">
        <v>12</v>
      </c>
      <c r="N4" s="264" t="s">
        <v>42</v>
      </c>
      <c r="O4" s="265" t="s">
        <v>12</v>
      </c>
      <c r="P4" s="266" t="s">
        <v>42</v>
      </c>
    </row>
    <row r="5" spans="1:16" s="267" customFormat="1" ht="5.25" customHeight="1" hidden="1">
      <c r="A5" s="458"/>
      <c r="B5" s="662"/>
      <c r="C5" s="680"/>
      <c r="D5" s="681"/>
      <c r="E5" s="682"/>
      <c r="F5" s="681"/>
      <c r="G5" s="680"/>
      <c r="H5" s="681"/>
      <c r="I5" s="680"/>
      <c r="J5" s="681"/>
      <c r="K5" s="680"/>
      <c r="L5" s="681"/>
      <c r="M5" s="680"/>
      <c r="N5" s="681"/>
      <c r="O5" s="682"/>
      <c r="P5" s="681"/>
    </row>
    <row r="6" spans="1:16" s="267" customFormat="1" ht="5.25" customHeight="1" hidden="1">
      <c r="A6" s="458"/>
      <c r="B6" s="662"/>
      <c r="C6" s="680"/>
      <c r="D6" s="681"/>
      <c r="E6" s="682"/>
      <c r="F6" s="681"/>
      <c r="G6" s="680"/>
      <c r="H6" s="681"/>
      <c r="I6" s="680"/>
      <c r="J6" s="681"/>
      <c r="K6" s="680"/>
      <c r="L6" s="681"/>
      <c r="M6" s="680"/>
      <c r="N6" s="681"/>
      <c r="O6" s="682"/>
      <c r="P6" s="681"/>
    </row>
    <row r="7" spans="1:16" ht="16.5" customHeight="1" hidden="1">
      <c r="A7" s="647" t="s">
        <v>184</v>
      </c>
      <c r="B7" s="662"/>
      <c r="C7" s="268">
        <v>557.4723224111342</v>
      </c>
      <c r="D7" s="269">
        <v>853.6658915523055</v>
      </c>
      <c r="E7" s="270">
        <v>104.75253609946327</v>
      </c>
      <c r="F7" s="271">
        <v>145.8313617183296</v>
      </c>
      <c r="G7" s="272">
        <v>82.07477460891934</v>
      </c>
      <c r="H7" s="272">
        <v>133.3455255344259</v>
      </c>
      <c r="I7" s="273">
        <v>86.05068041840218</v>
      </c>
      <c r="J7" s="271">
        <v>95.84049041301327</v>
      </c>
      <c r="K7" s="272">
        <v>46.82509829294736</v>
      </c>
      <c r="L7" s="272">
        <v>81.10465981199503</v>
      </c>
      <c r="M7" s="273">
        <v>12.87388235526218</v>
      </c>
      <c r="N7" s="274">
        <v>20.016978493120526</v>
      </c>
      <c r="O7" s="270">
        <v>16.165328430454313</v>
      </c>
      <c r="P7" s="275">
        <v>25.417897634922827</v>
      </c>
    </row>
    <row r="8" spans="1:16" ht="18" customHeight="1">
      <c r="A8" s="458" t="s">
        <v>185</v>
      </c>
      <c r="B8" s="662"/>
      <c r="C8" s="709">
        <v>569.383108540149</v>
      </c>
      <c r="D8" s="279">
        <v>849.9877992747882</v>
      </c>
      <c r="E8" s="270">
        <v>105.41475687078326</v>
      </c>
      <c r="F8" s="274">
        <v>143.81458199012457</v>
      </c>
      <c r="G8" s="270">
        <v>83.0449964841828</v>
      </c>
      <c r="H8" s="270">
        <v>131.09949656468478</v>
      </c>
      <c r="I8" s="715">
        <v>91.17221129961735</v>
      </c>
      <c r="J8" s="274">
        <v>100.24845966364381</v>
      </c>
      <c r="K8" s="270">
        <v>55.88456167819018</v>
      </c>
      <c r="L8" s="270">
        <v>95.56570002127239</v>
      </c>
      <c r="M8" s="715">
        <v>12.459737419250743</v>
      </c>
      <c r="N8" s="274">
        <v>18.572548526508754</v>
      </c>
      <c r="O8" s="270">
        <v>13.92383126467829</v>
      </c>
      <c r="P8" s="709">
        <v>25</v>
      </c>
    </row>
    <row r="9" spans="1:16" ht="18" customHeight="1" hidden="1">
      <c r="A9" s="458" t="s">
        <v>186</v>
      </c>
      <c r="B9" s="662"/>
      <c r="C9" s="709">
        <v>574.9295862169982</v>
      </c>
      <c r="D9" s="279">
        <v>833.593986337629</v>
      </c>
      <c r="E9" s="270">
        <v>110.29478851699278</v>
      </c>
      <c r="F9" s="274">
        <v>146.0068290695375</v>
      </c>
      <c r="G9" s="270">
        <v>79.03703634293177</v>
      </c>
      <c r="H9" s="270">
        <v>121.48666715404792</v>
      </c>
      <c r="I9" s="715">
        <v>95.96297598656972</v>
      </c>
      <c r="J9" s="274">
        <v>104.0660962288701</v>
      </c>
      <c r="K9" s="270">
        <v>62.58454955645851</v>
      </c>
      <c r="L9" s="270">
        <v>102.80596230015742</v>
      </c>
      <c r="M9" s="715">
        <v>13.690678453012517</v>
      </c>
      <c r="N9" s="274">
        <v>19.638562193755245</v>
      </c>
      <c r="O9" s="270">
        <v>14.390994137568631</v>
      </c>
      <c r="P9" s="709">
        <v>25.7</v>
      </c>
    </row>
    <row r="10" spans="1:16" ht="18" customHeight="1" hidden="1">
      <c r="A10" s="458" t="s">
        <v>187</v>
      </c>
      <c r="B10" s="662"/>
      <c r="C10" s="709">
        <v>601.9819660144049</v>
      </c>
      <c r="D10" s="279">
        <v>848.7389338733708</v>
      </c>
      <c r="E10" s="270">
        <v>114.12271808243382</v>
      </c>
      <c r="F10" s="274">
        <v>148.0147731777279</v>
      </c>
      <c r="G10" s="270">
        <v>81.10491638288079</v>
      </c>
      <c r="H10" s="270">
        <v>121.40075828778077</v>
      </c>
      <c r="I10" s="715">
        <v>101.32746593105517</v>
      </c>
      <c r="J10" s="274">
        <v>110.10774521530753</v>
      </c>
      <c r="K10" s="270">
        <v>59.23294073738911</v>
      </c>
      <c r="L10" s="270">
        <v>93.626567693039</v>
      </c>
      <c r="M10" s="715">
        <v>15.986745250921631</v>
      </c>
      <c r="N10" s="274">
        <v>22.13804053286654</v>
      </c>
      <c r="O10" s="270">
        <v>15.479229528670148</v>
      </c>
      <c r="P10" s="709">
        <v>25.9</v>
      </c>
    </row>
    <row r="11" spans="1:16" ht="18" customHeight="1" hidden="1">
      <c r="A11" s="458" t="s">
        <v>188</v>
      </c>
      <c r="B11" s="662"/>
      <c r="C11" s="709">
        <v>605.736619012874</v>
      </c>
      <c r="D11" s="279">
        <v>825.7996287311882</v>
      </c>
      <c r="E11" s="270">
        <v>117.4082685101594</v>
      </c>
      <c r="F11" s="274">
        <v>149.13768751027268</v>
      </c>
      <c r="G11" s="270">
        <v>76.54918625789935</v>
      </c>
      <c r="H11" s="270">
        <v>108.69363253897912</v>
      </c>
      <c r="I11" s="715">
        <v>101.68877765548287</v>
      </c>
      <c r="J11" s="274">
        <v>109.30870726550965</v>
      </c>
      <c r="K11" s="270">
        <v>57.83458651265753</v>
      </c>
      <c r="L11" s="270">
        <v>87.29754068097637</v>
      </c>
      <c r="M11" s="715">
        <v>15.622874438851857</v>
      </c>
      <c r="N11" s="274">
        <v>21.068794846877594</v>
      </c>
      <c r="O11" s="270">
        <v>18.01896155130409</v>
      </c>
      <c r="P11" s="709">
        <v>29.7</v>
      </c>
    </row>
    <row r="12" spans="1:16" ht="18" customHeight="1" hidden="1">
      <c r="A12" s="458" t="s">
        <v>189</v>
      </c>
      <c r="B12" s="662"/>
      <c r="C12" s="709">
        <v>611.5078537055487</v>
      </c>
      <c r="D12" s="279">
        <v>811.4786629307345</v>
      </c>
      <c r="E12" s="270">
        <v>114.44853459400127</v>
      </c>
      <c r="F12" s="274">
        <v>142.541817426066</v>
      </c>
      <c r="G12" s="270">
        <v>75.91969553323665</v>
      </c>
      <c r="H12" s="270">
        <v>104.40255212653447</v>
      </c>
      <c r="I12" s="715">
        <v>99.6356351884107</v>
      </c>
      <c r="J12" s="274">
        <v>106.32342846218809</v>
      </c>
      <c r="K12" s="270">
        <v>62.168275684792974</v>
      </c>
      <c r="L12" s="270">
        <v>90.46706630148633</v>
      </c>
      <c r="M12" s="715">
        <v>16.706349426447215</v>
      </c>
      <c r="N12" s="274">
        <v>21.739401604063353</v>
      </c>
      <c r="O12" s="270">
        <v>19.670841883343968</v>
      </c>
      <c r="P12" s="709">
        <v>31.3</v>
      </c>
    </row>
    <row r="13" spans="1:16" ht="18" customHeight="1">
      <c r="A13" s="458" t="s">
        <v>190</v>
      </c>
      <c r="B13" s="662"/>
      <c r="C13" s="709">
        <v>607.0902921397235</v>
      </c>
      <c r="D13" s="279">
        <v>781.4552588712878</v>
      </c>
      <c r="E13" s="270">
        <v>120.69871227573672</v>
      </c>
      <c r="F13" s="274">
        <v>146.62200423955846</v>
      </c>
      <c r="G13" s="270">
        <v>75.70171743893839</v>
      </c>
      <c r="H13" s="270">
        <v>100.13489809683908</v>
      </c>
      <c r="I13" s="715">
        <v>97.08333530522519</v>
      </c>
      <c r="J13" s="274">
        <v>102.48423313589984</v>
      </c>
      <c r="K13" s="270">
        <v>64.60864256541554</v>
      </c>
      <c r="L13" s="270">
        <v>90.86194377744675</v>
      </c>
      <c r="M13" s="715">
        <v>17.311633057741727</v>
      </c>
      <c r="N13" s="274">
        <v>21.893288231478945</v>
      </c>
      <c r="O13" s="270">
        <v>15.409151786770655</v>
      </c>
      <c r="P13" s="709">
        <v>23.6</v>
      </c>
    </row>
    <row r="14" spans="1:16" ht="18" customHeight="1">
      <c r="A14" s="458" t="s">
        <v>191</v>
      </c>
      <c r="B14" s="662"/>
      <c r="C14" s="709">
        <v>626.8537498201473</v>
      </c>
      <c r="D14" s="279">
        <v>785.7695801620685</v>
      </c>
      <c r="E14" s="270">
        <v>126.8958639770884</v>
      </c>
      <c r="F14" s="274">
        <v>150.2205377087554</v>
      </c>
      <c r="G14" s="270">
        <v>76.7621960816388</v>
      </c>
      <c r="H14" s="270">
        <v>98.3777069608731</v>
      </c>
      <c r="I14" s="715">
        <v>92.42603619116188</v>
      </c>
      <c r="J14" s="274">
        <v>96.46952163911492</v>
      </c>
      <c r="K14" s="270">
        <v>69.83071234455046</v>
      </c>
      <c r="L14" s="270">
        <v>94.43146999986192</v>
      </c>
      <c r="M14" s="715">
        <v>19.969051253397975</v>
      </c>
      <c r="N14" s="274">
        <v>24.84834444703149</v>
      </c>
      <c r="O14" s="270">
        <v>16.770626416663024</v>
      </c>
      <c r="P14" s="709">
        <v>24.3</v>
      </c>
    </row>
    <row r="15" spans="1:16" ht="18" customHeight="1">
      <c r="A15" s="458" t="s">
        <v>192</v>
      </c>
      <c r="B15" s="662"/>
      <c r="C15" s="709">
        <v>626.2351000974548</v>
      </c>
      <c r="D15" s="279">
        <v>758.9366126809949</v>
      </c>
      <c r="E15" s="270">
        <v>132.71121193980548</v>
      </c>
      <c r="F15" s="274">
        <v>152.9899242915616</v>
      </c>
      <c r="G15" s="270">
        <v>73.48871736148162</v>
      </c>
      <c r="H15" s="270">
        <v>90.27516845109966</v>
      </c>
      <c r="I15" s="715">
        <v>91.96784687265146</v>
      </c>
      <c r="J15" s="274">
        <v>94.66321235376162</v>
      </c>
      <c r="K15" s="270">
        <v>66.89500683132592</v>
      </c>
      <c r="L15" s="270">
        <v>87.4825825683366</v>
      </c>
      <c r="M15" s="715">
        <v>22.35723570450542</v>
      </c>
      <c r="N15" s="274">
        <v>26.881388333041972</v>
      </c>
      <c r="O15" s="270">
        <v>16.767926778379064</v>
      </c>
      <c r="P15" s="709">
        <v>23.2</v>
      </c>
    </row>
    <row r="16" spans="1:16" ht="18" customHeight="1">
      <c r="A16" s="673" t="s">
        <v>251</v>
      </c>
      <c r="B16" s="662" t="s">
        <v>249</v>
      </c>
      <c r="C16" s="709">
        <v>643.4621717943497</v>
      </c>
      <c r="D16" s="279">
        <v>760.1087651032283</v>
      </c>
      <c r="E16" s="270">
        <v>139.8082535003142</v>
      </c>
      <c r="F16" s="274">
        <v>158.3539374293661</v>
      </c>
      <c r="G16" s="270">
        <v>73.1943282264498</v>
      </c>
      <c r="H16" s="270">
        <v>88.00009474324193</v>
      </c>
      <c r="I16" s="715">
        <v>91.52742288596042</v>
      </c>
      <c r="J16" s="274">
        <v>93.86986345710487</v>
      </c>
      <c r="K16" s="270">
        <v>64.79165984084075</v>
      </c>
      <c r="L16" s="270">
        <v>81.07378716122608</v>
      </c>
      <c r="M16" s="715">
        <v>24.407312769589446</v>
      </c>
      <c r="N16" s="274">
        <v>28.63587854830476</v>
      </c>
      <c r="O16" s="270">
        <v>17.357538417588874</v>
      </c>
      <c r="P16" s="709">
        <v>23.3</v>
      </c>
    </row>
    <row r="17" spans="1:16" ht="18" customHeight="1">
      <c r="A17" s="458" t="s">
        <v>193</v>
      </c>
      <c r="B17" s="662"/>
      <c r="C17" s="709">
        <v>668.1709959517187</v>
      </c>
      <c r="D17" s="279">
        <v>769.6606830487403</v>
      </c>
      <c r="E17" s="270">
        <v>152.13478244826575</v>
      </c>
      <c r="F17" s="274">
        <v>168.78845018765156</v>
      </c>
      <c r="G17" s="270">
        <v>75.88015684578208</v>
      </c>
      <c r="H17" s="270">
        <v>88.52738005986426</v>
      </c>
      <c r="I17" s="715">
        <v>88.60296118932739</v>
      </c>
      <c r="J17" s="274">
        <v>89.92985617010832</v>
      </c>
      <c r="K17" s="270">
        <v>60.170735832933595</v>
      </c>
      <c r="L17" s="270">
        <v>72.04187996550088</v>
      </c>
      <c r="M17" s="715">
        <v>30.20410191249414</v>
      </c>
      <c r="N17" s="274">
        <v>34.3687349979248</v>
      </c>
      <c r="O17" s="270">
        <v>18.129767854944323</v>
      </c>
      <c r="P17" s="709">
        <v>23.5</v>
      </c>
    </row>
    <row r="18" spans="1:16" ht="18" customHeight="1">
      <c r="A18" s="458" t="s">
        <v>194</v>
      </c>
      <c r="B18" s="662"/>
      <c r="C18" s="709">
        <v>678.9395358891745</v>
      </c>
      <c r="D18" s="279">
        <v>765.8220668367863</v>
      </c>
      <c r="E18" s="270">
        <v>163.29005892877802</v>
      </c>
      <c r="F18" s="274">
        <v>178.09906864235572</v>
      </c>
      <c r="G18" s="270">
        <v>74.18236184453205</v>
      </c>
      <c r="H18" s="270">
        <v>84.64638289646814</v>
      </c>
      <c r="I18" s="715">
        <v>85.30835597523011</v>
      </c>
      <c r="J18" s="274">
        <v>85.93267990935587</v>
      </c>
      <c r="K18" s="270">
        <v>61.13402805963025</v>
      </c>
      <c r="L18" s="270">
        <v>71.28669658836617</v>
      </c>
      <c r="M18" s="715">
        <v>31.455642737890436</v>
      </c>
      <c r="N18" s="274">
        <v>34.657256142265155</v>
      </c>
      <c r="O18" s="270">
        <v>18.79721746775638</v>
      </c>
      <c r="P18" s="709">
        <v>24</v>
      </c>
    </row>
    <row r="19" spans="1:16" ht="18" customHeight="1">
      <c r="A19" s="458" t="s">
        <v>195</v>
      </c>
      <c r="B19" s="662"/>
      <c r="C19" s="709">
        <v>667.3005972857226</v>
      </c>
      <c r="D19" s="279">
        <v>731.1509804030775</v>
      </c>
      <c r="E19" s="270">
        <v>167.4976771922002</v>
      </c>
      <c r="F19" s="274">
        <v>178.8947943236672</v>
      </c>
      <c r="G19" s="270">
        <v>68.24246019782126</v>
      </c>
      <c r="H19" s="270">
        <v>74.98549651830224</v>
      </c>
      <c r="I19" s="715">
        <v>76.90659851957497</v>
      </c>
      <c r="J19" s="274">
        <v>76.70334438062018</v>
      </c>
      <c r="K19" s="270">
        <v>57.58997860596624</v>
      </c>
      <c r="L19" s="270">
        <v>65.17141202087421</v>
      </c>
      <c r="M19" s="715">
        <v>31.804495293249595</v>
      </c>
      <c r="N19" s="274">
        <v>34.53753504234772</v>
      </c>
      <c r="O19" s="270">
        <v>21.035052332565076</v>
      </c>
      <c r="P19" s="709">
        <v>25.1</v>
      </c>
    </row>
    <row r="20" spans="1:17" s="281" customFormat="1" ht="18" customHeight="1">
      <c r="A20" s="458" t="s">
        <v>226</v>
      </c>
      <c r="B20" s="662"/>
      <c r="C20" s="278">
        <v>676.7029770646648</v>
      </c>
      <c r="D20" s="279">
        <v>721.9926550068992</v>
      </c>
      <c r="E20" s="278">
        <v>167.6159758134583</v>
      </c>
      <c r="F20" s="279">
        <v>174.5467238622064</v>
      </c>
      <c r="G20" s="278">
        <v>67.09458917885756</v>
      </c>
      <c r="H20" s="278">
        <v>71.72958273608259</v>
      </c>
      <c r="I20" s="716">
        <v>73.03911444067997</v>
      </c>
      <c r="J20" s="279">
        <v>72.46218901228232</v>
      </c>
      <c r="K20" s="278">
        <v>57.86540130990203</v>
      </c>
      <c r="L20" s="278">
        <v>62.39074659589313</v>
      </c>
      <c r="M20" s="716">
        <v>32.26645468691899</v>
      </c>
      <c r="N20" s="279">
        <v>33.92882942288472</v>
      </c>
      <c r="O20" s="278">
        <v>26</v>
      </c>
      <c r="P20" s="278">
        <v>29.8</v>
      </c>
      <c r="Q20" s="276"/>
    </row>
    <row r="21" spans="1:17" s="281" customFormat="1" ht="18" customHeight="1">
      <c r="A21" s="458" t="s">
        <v>227</v>
      </c>
      <c r="B21" s="662"/>
      <c r="C21" s="278">
        <v>684.097666373354</v>
      </c>
      <c r="D21" s="279">
        <v>711.8463013316973</v>
      </c>
      <c r="E21" s="278">
        <v>169.6833181002278</v>
      </c>
      <c r="F21" s="279">
        <v>172.71342766908717</v>
      </c>
      <c r="G21" s="278">
        <v>64.86926661552316</v>
      </c>
      <c r="H21" s="278">
        <v>67.52098830942126</v>
      </c>
      <c r="I21" s="716">
        <v>79.76543500181059</v>
      </c>
      <c r="J21" s="279">
        <v>79.04009015990945</v>
      </c>
      <c r="K21" s="278">
        <v>60.24968106239473</v>
      </c>
      <c r="L21" s="278">
        <v>63.31953626865538</v>
      </c>
      <c r="M21" s="716">
        <v>36.50447931330083</v>
      </c>
      <c r="N21" s="279">
        <v>37.467118468493204</v>
      </c>
      <c r="O21" s="278">
        <v>23.4</v>
      </c>
      <c r="P21" s="278">
        <v>25.9</v>
      </c>
      <c r="Q21" s="276"/>
    </row>
    <row r="22" spans="1:17" s="281" customFormat="1" ht="18" customHeight="1">
      <c r="A22" s="458" t="s">
        <v>236</v>
      </c>
      <c r="B22" s="662"/>
      <c r="C22" s="278">
        <v>680.7377724635758</v>
      </c>
      <c r="D22" s="279">
        <v>688.3483782972198</v>
      </c>
      <c r="E22" s="278">
        <v>179.31908429142095</v>
      </c>
      <c r="F22" s="279">
        <v>178.41383513976376</v>
      </c>
      <c r="G22" s="278">
        <v>68.90179679360881</v>
      </c>
      <c r="H22" s="278">
        <v>69.72813845225801</v>
      </c>
      <c r="I22" s="716">
        <v>68.56706548727321</v>
      </c>
      <c r="J22" s="279">
        <v>66.9250158258582</v>
      </c>
      <c r="K22" s="278">
        <v>55.85608456510784</v>
      </c>
      <c r="L22" s="278">
        <v>57.08869778696454</v>
      </c>
      <c r="M22" s="716">
        <v>38.96977103233513</v>
      </c>
      <c r="N22" s="279">
        <v>38.965679626664006</v>
      </c>
      <c r="O22" s="278">
        <v>18.5</v>
      </c>
      <c r="P22" s="278">
        <v>19.4</v>
      </c>
      <c r="Q22" s="276"/>
    </row>
    <row r="23" spans="1:17" s="281" customFormat="1" ht="18" customHeight="1">
      <c r="A23" s="458" t="s">
        <v>196</v>
      </c>
      <c r="B23" s="662"/>
      <c r="C23" s="278">
        <v>689.1830934101788</v>
      </c>
      <c r="D23" s="279">
        <v>678.8397433211107</v>
      </c>
      <c r="E23" s="278">
        <v>186.2422647227563</v>
      </c>
      <c r="F23" s="279">
        <v>180.7293706122785</v>
      </c>
      <c r="G23" s="278">
        <v>66.58579205297433</v>
      </c>
      <c r="H23" s="278">
        <v>65.16770811034375</v>
      </c>
      <c r="I23" s="716">
        <v>61.84718201605522</v>
      </c>
      <c r="J23" s="279">
        <v>59.990304539025146</v>
      </c>
      <c r="K23" s="278">
        <v>58.571322212344036</v>
      </c>
      <c r="L23" s="278">
        <v>57.988784140946855</v>
      </c>
      <c r="M23" s="716">
        <v>37.75997757700241</v>
      </c>
      <c r="N23" s="279">
        <v>36.784947881159525</v>
      </c>
      <c r="O23" s="278">
        <v>21.4</v>
      </c>
      <c r="P23" s="278">
        <v>21.7</v>
      </c>
      <c r="Q23" s="276"/>
    </row>
    <row r="24" spans="1:17" s="281" customFormat="1" ht="18" customHeight="1">
      <c r="A24" s="458" t="s">
        <v>228</v>
      </c>
      <c r="B24" s="662"/>
      <c r="C24" s="278">
        <v>683.1403590342591</v>
      </c>
      <c r="D24" s="279">
        <v>654.2200720893234</v>
      </c>
      <c r="E24" s="278">
        <v>192.0874285669423</v>
      </c>
      <c r="F24" s="279">
        <v>182.05554265761958</v>
      </c>
      <c r="G24" s="278">
        <v>61.089385206825476</v>
      </c>
      <c r="H24" s="278">
        <v>57.94154802639427</v>
      </c>
      <c r="I24" s="716">
        <v>53.97115897110226</v>
      </c>
      <c r="J24" s="279">
        <v>51.6007069215764</v>
      </c>
      <c r="K24" s="278">
        <v>58.81259960936988</v>
      </c>
      <c r="L24" s="278">
        <v>56.157796300050705</v>
      </c>
      <c r="M24" s="716">
        <v>36.393676293427944</v>
      </c>
      <c r="N24" s="279">
        <v>34.592926100341636</v>
      </c>
      <c r="O24" s="278">
        <v>25.9</v>
      </c>
      <c r="P24" s="278">
        <v>25</v>
      </c>
      <c r="Q24" s="276"/>
    </row>
    <row r="25" spans="1:17" s="281" customFormat="1" ht="18" customHeight="1">
      <c r="A25" s="458" t="s">
        <v>229</v>
      </c>
      <c r="B25" s="662"/>
      <c r="C25" s="278">
        <v>693.9596717841268</v>
      </c>
      <c r="D25" s="279">
        <v>645.6178093182556</v>
      </c>
      <c r="E25" s="278">
        <v>194.21340570750027</v>
      </c>
      <c r="F25" s="279">
        <v>179.67241893567183</v>
      </c>
      <c r="G25" s="278">
        <v>62.1030733630162</v>
      </c>
      <c r="H25" s="278">
        <v>56.76018091365543</v>
      </c>
      <c r="I25" s="716">
        <v>52.59022510494567</v>
      </c>
      <c r="J25" s="279">
        <v>49.83603168272988</v>
      </c>
      <c r="K25" s="278">
        <v>61.0161391470575</v>
      </c>
      <c r="L25" s="278">
        <v>56.36630102946465</v>
      </c>
      <c r="M25" s="716">
        <v>42.25130684274653</v>
      </c>
      <c r="N25" s="279">
        <v>38.90483494731507</v>
      </c>
      <c r="O25" s="278">
        <v>29.1</v>
      </c>
      <c r="P25" s="278">
        <v>27</v>
      </c>
      <c r="Q25" s="276"/>
    </row>
    <row r="26" spans="1:17" s="281" customFormat="1" ht="18" customHeight="1">
      <c r="A26" s="458" t="s">
        <v>238</v>
      </c>
      <c r="B26" s="662"/>
      <c r="C26" s="278">
        <v>718.3264453705499</v>
      </c>
      <c r="D26" s="279">
        <v>649.6972713391413</v>
      </c>
      <c r="E26" s="278">
        <v>202.44920250333007</v>
      </c>
      <c r="F26" s="279">
        <v>182.27277495243752</v>
      </c>
      <c r="G26" s="278">
        <v>62.56763775896653</v>
      </c>
      <c r="H26" s="278">
        <v>55.50172020818534</v>
      </c>
      <c r="I26" s="716">
        <v>54.83017305898065</v>
      </c>
      <c r="J26" s="279">
        <v>51.30965607146349</v>
      </c>
      <c r="K26" s="278">
        <v>67.208381721402</v>
      </c>
      <c r="L26" s="278">
        <v>60.10785597498473</v>
      </c>
      <c r="M26" s="716">
        <v>37.629060390738495</v>
      </c>
      <c r="N26" s="279">
        <v>33.70905245404578</v>
      </c>
      <c r="O26" s="278">
        <v>31.7</v>
      </c>
      <c r="P26" s="278">
        <v>28.1</v>
      </c>
      <c r="Q26" s="276"/>
    </row>
    <row r="27" spans="1:16" ht="18" customHeight="1">
      <c r="A27" s="458" t="s">
        <v>230</v>
      </c>
      <c r="B27" s="662"/>
      <c r="C27" s="709">
        <v>748.4410183939812</v>
      </c>
      <c r="D27" s="279">
        <v>657.8633093255677</v>
      </c>
      <c r="E27" s="270">
        <v>207.2712438633528</v>
      </c>
      <c r="F27" s="274">
        <v>181.2852342446877</v>
      </c>
      <c r="G27" s="270">
        <v>67.39085505664056</v>
      </c>
      <c r="H27" s="270">
        <v>57.88258429203555</v>
      </c>
      <c r="I27" s="715">
        <v>53.90402754498404</v>
      </c>
      <c r="J27" s="274">
        <v>49.96715683194618</v>
      </c>
      <c r="K27" s="270">
        <v>68.0227795806142</v>
      </c>
      <c r="L27" s="270">
        <v>58.557215106413345</v>
      </c>
      <c r="M27" s="715">
        <v>44.69351119556008</v>
      </c>
      <c r="N27" s="274">
        <v>39.026183198248205</v>
      </c>
      <c r="O27" s="270">
        <v>32.2</v>
      </c>
      <c r="P27" s="709">
        <v>27.3</v>
      </c>
    </row>
    <row r="28" spans="1:16" ht="18" customHeight="1">
      <c r="A28" s="458" t="s">
        <v>419</v>
      </c>
      <c r="B28" s="662"/>
      <c r="C28" s="709">
        <v>728.2669178757949</v>
      </c>
      <c r="D28" s="279">
        <v>621.0880808427178</v>
      </c>
      <c r="E28" s="270">
        <v>211.00322931338263</v>
      </c>
      <c r="F28" s="274">
        <v>179.47777281947452</v>
      </c>
      <c r="G28" s="270">
        <v>64.81775965153199</v>
      </c>
      <c r="H28" s="270">
        <v>53.851739015415426</v>
      </c>
      <c r="I28" s="715">
        <v>51.75746479637256</v>
      </c>
      <c r="J28" s="274">
        <v>47.24497022335848</v>
      </c>
      <c r="K28" s="270">
        <v>64.4722492056283</v>
      </c>
      <c r="L28" s="270">
        <v>53.75903024012273</v>
      </c>
      <c r="M28" s="715">
        <v>40.701130527454524</v>
      </c>
      <c r="N28" s="274">
        <v>34.46113315388655</v>
      </c>
      <c r="O28" s="270">
        <v>30.5</v>
      </c>
      <c r="P28" s="709">
        <v>24.8</v>
      </c>
    </row>
    <row r="29" spans="1:16" ht="18" customHeight="1">
      <c r="A29" s="458" t="s">
        <v>232</v>
      </c>
      <c r="B29" s="662"/>
      <c r="C29" s="709">
        <v>740.3</v>
      </c>
      <c r="D29" s="279">
        <v>613.4</v>
      </c>
      <c r="E29" s="270">
        <v>222.6</v>
      </c>
      <c r="F29" s="274">
        <v>184.7</v>
      </c>
      <c r="G29" s="270">
        <v>66</v>
      </c>
      <c r="H29" s="270">
        <v>53</v>
      </c>
      <c r="I29" s="715">
        <v>45.5</v>
      </c>
      <c r="J29" s="274">
        <v>41</v>
      </c>
      <c r="K29" s="270">
        <v>66</v>
      </c>
      <c r="L29" s="270">
        <v>53.4</v>
      </c>
      <c r="M29" s="715">
        <v>43.1</v>
      </c>
      <c r="N29" s="274">
        <v>35.5</v>
      </c>
      <c r="O29" s="270">
        <v>33.2</v>
      </c>
      <c r="P29" s="709">
        <v>26</v>
      </c>
    </row>
    <row r="30" spans="1:16" ht="33">
      <c r="A30" s="674"/>
      <c r="B30" s="663"/>
      <c r="C30" s="446" t="s">
        <v>21</v>
      </c>
      <c r="D30" s="446"/>
      <c r="E30" s="265" t="s">
        <v>136</v>
      </c>
      <c r="F30" s="265"/>
      <c r="G30" s="447" t="s">
        <v>27</v>
      </c>
      <c r="H30" s="447"/>
      <c r="I30" s="447" t="s">
        <v>178</v>
      </c>
      <c r="J30" s="447"/>
      <c r="K30" s="448" t="s">
        <v>141</v>
      </c>
      <c r="L30" s="447"/>
      <c r="M30" s="447" t="s">
        <v>139</v>
      </c>
      <c r="N30" s="447"/>
      <c r="O30" s="447" t="s">
        <v>1686</v>
      </c>
      <c r="P30" s="449"/>
    </row>
    <row r="31" spans="1:16" ht="18" customHeight="1">
      <c r="A31" s="458" t="s">
        <v>420</v>
      </c>
      <c r="B31" s="662" t="s">
        <v>252</v>
      </c>
      <c r="C31" s="709">
        <v>754.74</v>
      </c>
      <c r="D31" s="279">
        <v>608.64</v>
      </c>
      <c r="E31" s="270">
        <v>214.95</v>
      </c>
      <c r="F31" s="274">
        <v>174.43</v>
      </c>
      <c r="G31" s="270">
        <v>53.522</v>
      </c>
      <c r="H31" s="270">
        <v>42.043</v>
      </c>
      <c r="I31" s="715">
        <v>45.096</v>
      </c>
      <c r="J31" s="274">
        <v>39.945</v>
      </c>
      <c r="K31" s="270">
        <v>80.791</v>
      </c>
      <c r="L31" s="270">
        <v>63.457</v>
      </c>
      <c r="M31" s="715">
        <v>34.069</v>
      </c>
      <c r="N31" s="274">
        <v>27.379</v>
      </c>
      <c r="O31" s="270">
        <v>47.6</v>
      </c>
      <c r="P31" s="709">
        <v>35.9</v>
      </c>
    </row>
    <row r="32" spans="1:16" ht="18" customHeight="1">
      <c r="A32" s="458" t="s">
        <v>415</v>
      </c>
      <c r="B32" s="662"/>
      <c r="C32" s="709">
        <v>748.6</v>
      </c>
      <c r="D32" s="279">
        <v>586.6</v>
      </c>
      <c r="E32" s="270">
        <v>217.4</v>
      </c>
      <c r="F32" s="274">
        <v>171.6</v>
      </c>
      <c r="G32" s="270">
        <v>52.9</v>
      </c>
      <c r="H32" s="270">
        <v>40.3</v>
      </c>
      <c r="I32" s="715">
        <v>46</v>
      </c>
      <c r="J32" s="274">
        <v>40.3</v>
      </c>
      <c r="K32" s="270">
        <v>77.3</v>
      </c>
      <c r="L32" s="270">
        <v>59.1</v>
      </c>
      <c r="M32" s="715">
        <v>34.8</v>
      </c>
      <c r="N32" s="274">
        <v>27.2</v>
      </c>
      <c r="O32" s="270">
        <v>45</v>
      </c>
      <c r="P32" s="709">
        <v>32.7</v>
      </c>
    </row>
    <row r="33" spans="1:16" ht="18" customHeight="1">
      <c r="A33" s="458" t="s">
        <v>416</v>
      </c>
      <c r="B33" s="662"/>
      <c r="C33" s="709">
        <v>759.5</v>
      </c>
      <c r="D33" s="279">
        <v>576.2</v>
      </c>
      <c r="E33" s="270">
        <v>223.6</v>
      </c>
      <c r="F33" s="274">
        <v>171.3</v>
      </c>
      <c r="G33" s="270">
        <v>51.2</v>
      </c>
      <c r="H33" s="270">
        <v>37.6</v>
      </c>
      <c r="I33" s="715">
        <v>41.6</v>
      </c>
      <c r="J33" s="274">
        <v>35.8</v>
      </c>
      <c r="K33" s="270">
        <v>80.7</v>
      </c>
      <c r="L33" s="270">
        <v>59.6</v>
      </c>
      <c r="M33" s="715">
        <v>34.9</v>
      </c>
      <c r="N33" s="274">
        <v>26.1</v>
      </c>
      <c r="O33" s="270">
        <v>47.8</v>
      </c>
      <c r="P33" s="709">
        <v>33.3</v>
      </c>
    </row>
    <row r="34" spans="1:16" ht="18" customHeight="1">
      <c r="A34" s="458" t="s">
        <v>417</v>
      </c>
      <c r="B34" s="662"/>
      <c r="C34" s="278">
        <v>800.27</v>
      </c>
      <c r="D34" s="279">
        <v>590.628</v>
      </c>
      <c r="E34" s="444">
        <v>232.336</v>
      </c>
      <c r="F34" s="274">
        <v>173.732</v>
      </c>
      <c r="G34" s="444">
        <v>54.9377</v>
      </c>
      <c r="H34" s="444">
        <v>39.1408</v>
      </c>
      <c r="I34" s="715">
        <v>41.8798</v>
      </c>
      <c r="J34" s="274">
        <v>35.4914</v>
      </c>
      <c r="K34" s="444">
        <v>85.0912</v>
      </c>
      <c r="L34" s="444">
        <v>60.698</v>
      </c>
      <c r="M34" s="715">
        <v>38.5208</v>
      </c>
      <c r="N34" s="274">
        <v>28.1389</v>
      </c>
      <c r="O34" s="444">
        <v>48.7</v>
      </c>
      <c r="P34" s="278">
        <v>32.5</v>
      </c>
    </row>
    <row r="35" spans="1:16" ht="18" customHeight="1">
      <c r="A35" s="458" t="s">
        <v>418</v>
      </c>
      <c r="B35" s="662"/>
      <c r="C35" s="278">
        <v>799.32268087</v>
      </c>
      <c r="D35" s="279">
        <v>573.11131156</v>
      </c>
      <c r="E35" s="444">
        <v>233.88660051</v>
      </c>
      <c r="F35" s="274">
        <v>170.41067125</v>
      </c>
      <c r="G35" s="444">
        <v>55.113872199</v>
      </c>
      <c r="H35" s="444">
        <v>38.278723639</v>
      </c>
      <c r="I35" s="715">
        <v>42.454663458</v>
      </c>
      <c r="J35" s="274">
        <v>34.931080089</v>
      </c>
      <c r="K35" s="444">
        <v>87.928325207</v>
      </c>
      <c r="L35" s="444">
        <v>61.139046097</v>
      </c>
      <c r="M35" s="715">
        <v>39.444241868</v>
      </c>
      <c r="N35" s="274">
        <v>28.047961307</v>
      </c>
      <c r="O35" s="444">
        <v>49.4</v>
      </c>
      <c r="P35" s="278">
        <v>31.8</v>
      </c>
    </row>
    <row r="36" spans="1:16" ht="18" customHeight="1">
      <c r="A36" s="458" t="s">
        <v>421</v>
      </c>
      <c r="B36" s="662"/>
      <c r="C36" s="278">
        <v>799.21250083</v>
      </c>
      <c r="D36" s="279">
        <v>556.63504406</v>
      </c>
      <c r="E36" s="444">
        <v>238.74482709</v>
      </c>
      <c r="F36" s="274">
        <v>169.36297932</v>
      </c>
      <c r="G36" s="444">
        <v>56.503142201</v>
      </c>
      <c r="H36" s="444">
        <v>37.967291719</v>
      </c>
      <c r="I36" s="715">
        <v>40.525742088</v>
      </c>
      <c r="J36" s="274">
        <v>32.84560269</v>
      </c>
      <c r="K36" s="444">
        <v>90.410164949</v>
      </c>
      <c r="L36" s="444">
        <v>61.159135074</v>
      </c>
      <c r="M36" s="715">
        <v>39.840751729</v>
      </c>
      <c r="N36" s="274">
        <v>27.464689069</v>
      </c>
      <c r="O36" s="444">
        <v>48.6</v>
      </c>
      <c r="P36" s="278">
        <v>30.1</v>
      </c>
    </row>
    <row r="37" spans="1:16" s="703" customFormat="1" ht="18" customHeight="1">
      <c r="A37" s="458" t="s">
        <v>422</v>
      </c>
      <c r="B37" s="1004"/>
      <c r="C37" s="1000">
        <v>838.0489</v>
      </c>
      <c r="D37" s="1005">
        <v>569.1058</v>
      </c>
      <c r="E37" s="1001">
        <v>243.565</v>
      </c>
      <c r="F37" s="1006">
        <v>168.8401</v>
      </c>
      <c r="G37" s="1001">
        <v>59.702</v>
      </c>
      <c r="H37" s="1001">
        <v>39.14373</v>
      </c>
      <c r="I37" s="1007">
        <v>43.69</v>
      </c>
      <c r="J37" s="1006">
        <v>34.95261</v>
      </c>
      <c r="K37" s="1001">
        <v>98.226</v>
      </c>
      <c r="L37" s="1006">
        <v>64.50944</v>
      </c>
      <c r="M37" s="1001">
        <v>41.766</v>
      </c>
      <c r="N37" s="1006">
        <v>28.06092</v>
      </c>
      <c r="O37" s="1069">
        <v>53.9</v>
      </c>
      <c r="P37" s="1068">
        <v>32.4</v>
      </c>
    </row>
    <row r="38" spans="1:16" s="703" customFormat="1" ht="18" customHeight="1">
      <c r="A38" s="1037" t="s">
        <v>538</v>
      </c>
      <c r="B38" s="1004"/>
      <c r="C38" s="280">
        <v>839.3</v>
      </c>
      <c r="D38" s="710">
        <v>557.2</v>
      </c>
      <c r="E38" s="713">
        <v>245.8</v>
      </c>
      <c r="F38" s="712">
        <v>166.3</v>
      </c>
      <c r="G38" s="1009">
        <v>56.3</v>
      </c>
      <c r="H38" s="712">
        <v>36.1</v>
      </c>
      <c r="I38" s="1009">
        <v>43.5</v>
      </c>
      <c r="J38" s="1049">
        <v>34.3</v>
      </c>
      <c r="K38" s="1009">
        <v>96.1</v>
      </c>
      <c r="L38" s="712">
        <v>61.7</v>
      </c>
      <c r="M38" s="1009">
        <v>41.5</v>
      </c>
      <c r="N38" s="1049">
        <v>27.2</v>
      </c>
      <c r="O38" s="1010">
        <v>56.2</v>
      </c>
      <c r="P38" s="1011">
        <v>32.8</v>
      </c>
    </row>
    <row r="39" spans="1:16" s="703" customFormat="1" ht="18" customHeight="1">
      <c r="A39" s="1196" t="s">
        <v>1690</v>
      </c>
      <c r="B39" s="699"/>
      <c r="C39" s="1018">
        <v>879</v>
      </c>
      <c r="D39" s="1020">
        <v>569.1</v>
      </c>
      <c r="E39" s="1019">
        <v>249.3671</v>
      </c>
      <c r="F39" s="1020">
        <v>164.6428</v>
      </c>
      <c r="G39" s="1019">
        <v>59</v>
      </c>
      <c r="H39" s="1020">
        <v>36.9</v>
      </c>
      <c r="I39" s="1026">
        <v>44.6</v>
      </c>
      <c r="J39" s="1020">
        <v>34.9</v>
      </c>
      <c r="K39" s="1019">
        <v>104.4</v>
      </c>
      <c r="L39" s="1020">
        <v>65.5</v>
      </c>
      <c r="M39" s="1019">
        <v>42.8</v>
      </c>
      <c r="N39" s="1020">
        <v>27.3</v>
      </c>
      <c r="O39" s="1002">
        <v>63.684</v>
      </c>
      <c r="P39" s="1003">
        <v>36.173821</v>
      </c>
    </row>
    <row r="40" spans="1:17" s="211" customFormat="1" ht="16.5">
      <c r="A40" s="664" t="s">
        <v>1701</v>
      </c>
      <c r="C40" s="206"/>
      <c r="D40" s="207"/>
      <c r="E40" s="208"/>
      <c r="F40" s="206"/>
      <c r="G40" s="206"/>
      <c r="H40" s="206"/>
      <c r="I40" s="206"/>
      <c r="J40" s="209"/>
      <c r="K40" s="210"/>
      <c r="L40" s="210"/>
      <c r="M40" s="209"/>
      <c r="N40" s="209"/>
      <c r="O40" s="210"/>
      <c r="Q40" s="501"/>
    </row>
    <row r="41" spans="1:17" s="211" customFormat="1" ht="16.5">
      <c r="A41" s="212" t="s">
        <v>423</v>
      </c>
      <c r="C41" s="206"/>
      <c r="D41" s="207"/>
      <c r="E41" s="208"/>
      <c r="F41" s="206"/>
      <c r="G41" s="206"/>
      <c r="H41" s="206"/>
      <c r="I41" s="206"/>
      <c r="J41" s="209"/>
      <c r="K41" s="210"/>
      <c r="L41" s="210"/>
      <c r="M41" s="209"/>
      <c r="N41" s="209"/>
      <c r="O41" s="210"/>
      <c r="Q41" s="501"/>
    </row>
    <row r="42" spans="1:22" s="215" customFormat="1" ht="16.5" customHeight="1">
      <c r="A42" s="212" t="s">
        <v>424</v>
      </c>
      <c r="C42" s="213"/>
      <c r="D42" s="213"/>
      <c r="E42" s="213"/>
      <c r="F42" s="213"/>
      <c r="G42" s="213"/>
      <c r="H42" s="213"/>
      <c r="I42" s="213"/>
      <c r="J42" s="214"/>
      <c r="K42" s="214"/>
      <c r="L42" s="214"/>
      <c r="M42" s="214"/>
      <c r="N42" s="214"/>
      <c r="R42" s="213"/>
      <c r="V42" s="502"/>
    </row>
    <row r="43" spans="4:15" ht="15.75">
      <c r="D43" s="457"/>
      <c r="E43" s="457"/>
      <c r="F43" s="457"/>
      <c r="H43" s="517"/>
      <c r="I43" s="517"/>
      <c r="K43" s="276"/>
      <c r="L43" s="276"/>
      <c r="M43" s="276"/>
      <c r="N43" s="276"/>
      <c r="O43" s="276"/>
    </row>
    <row r="44" spans="4:15" ht="16.5">
      <c r="D44" s="457"/>
      <c r="E44" s="457"/>
      <c r="F44" s="457"/>
      <c r="H44" s="517"/>
      <c r="I44" s="517"/>
      <c r="K44" s="276"/>
      <c r="L44" s="276"/>
      <c r="M44" s="276"/>
      <c r="N44" s="276"/>
      <c r="O44" s="276"/>
    </row>
    <row r="45" spans="4:15" ht="16.5">
      <c r="D45" s="457"/>
      <c r="E45" s="457"/>
      <c r="F45" s="457"/>
      <c r="H45" s="517"/>
      <c r="I45" s="517"/>
      <c r="K45" s="276"/>
      <c r="L45" s="276"/>
      <c r="M45" s="276"/>
      <c r="N45" s="276"/>
      <c r="O45" s="276"/>
    </row>
    <row r="46" spans="4:15" ht="16.5">
      <c r="D46" s="457"/>
      <c r="E46" s="457"/>
      <c r="F46" s="457"/>
      <c r="H46" s="517"/>
      <c r="I46" s="517"/>
      <c r="K46" s="276"/>
      <c r="L46" s="276"/>
      <c r="M46" s="276"/>
      <c r="N46" s="276"/>
      <c r="O46" s="276"/>
    </row>
    <row r="47" spans="4:15" ht="16.5">
      <c r="D47" s="457"/>
      <c r="E47" s="457"/>
      <c r="F47" s="457"/>
      <c r="H47" s="517"/>
      <c r="I47" s="517"/>
      <c r="K47" s="276"/>
      <c r="L47" s="276"/>
      <c r="M47" s="276"/>
      <c r="N47" s="276"/>
      <c r="O47" s="276"/>
    </row>
  </sheetData>
  <sheetProtection/>
  <mergeCells count="3">
    <mergeCell ref="B3:B4"/>
    <mergeCell ref="A3:A4"/>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37.xml><?xml version="1.0" encoding="utf-8"?>
<worksheet xmlns="http://schemas.openxmlformats.org/spreadsheetml/2006/main" xmlns:r="http://schemas.openxmlformats.org/officeDocument/2006/relationships">
  <dimension ref="A1:V47"/>
  <sheetViews>
    <sheetView view="pageBreakPreview" zoomScaleNormal="90" zoomScaleSheetLayoutView="100" zoomScalePageLayoutView="0" workbookViewId="0" topLeftCell="A22">
      <selection activeCell="S38" sqref="S38"/>
    </sheetView>
  </sheetViews>
  <sheetFormatPr defaultColWidth="9.00390625" defaultRowHeight="16.5"/>
  <cols>
    <col min="1" max="1" width="12.75390625" style="276" customWidth="1"/>
    <col min="2" max="2" width="3.25390625" style="661" customWidth="1"/>
    <col min="3" max="4" width="9.25390625" style="282" customWidth="1"/>
    <col min="5" max="6" width="9.25390625" style="515" customWidth="1"/>
    <col min="7" max="12" width="9.25390625" style="457" customWidth="1"/>
    <col min="13" max="14" width="9.25390625" style="517" customWidth="1"/>
    <col min="15" max="15" width="9.25390625" style="457" customWidth="1"/>
    <col min="16" max="16" width="9.25390625" style="276" customWidth="1"/>
    <col min="17" max="16384" width="9.00390625" style="276" customWidth="1"/>
  </cols>
  <sheetData>
    <row r="1" spans="1:16" s="211" customFormat="1" ht="25.5" customHeight="1">
      <c r="A1" s="1313" t="s">
        <v>1638</v>
      </c>
      <c r="B1" s="1313"/>
      <c r="C1" s="1313"/>
      <c r="D1" s="1313"/>
      <c r="E1" s="1313"/>
      <c r="F1" s="1313"/>
      <c r="G1" s="1313"/>
      <c r="H1" s="1313"/>
      <c r="I1" s="1313"/>
      <c r="J1" s="1313"/>
      <c r="K1" s="1313"/>
      <c r="L1" s="1313"/>
      <c r="M1" s="1313"/>
      <c r="N1" s="1313"/>
      <c r="O1" s="1313"/>
      <c r="P1" s="1313"/>
    </row>
    <row r="2" spans="2:16" s="211" customFormat="1" ht="15" customHeight="1">
      <c r="B2" s="661"/>
      <c r="C2" s="254"/>
      <c r="D2" s="254"/>
      <c r="F2" s="255"/>
      <c r="G2" s="256" t="s">
        <v>4</v>
      </c>
      <c r="H2" s="256"/>
      <c r="I2" s="209"/>
      <c r="J2" s="209"/>
      <c r="K2" s="209"/>
      <c r="M2" s="210"/>
      <c r="N2" s="210"/>
      <c r="O2" s="516"/>
      <c r="P2" s="675" t="s">
        <v>414</v>
      </c>
    </row>
    <row r="3" spans="1:16" s="262" customFormat="1" ht="19.5" customHeight="1">
      <c r="A3" s="1311" t="s">
        <v>183</v>
      </c>
      <c r="B3" s="1309"/>
      <c r="C3" s="257" t="s">
        <v>21</v>
      </c>
      <c r="D3" s="258"/>
      <c r="E3" s="259" t="s">
        <v>136</v>
      </c>
      <c r="F3" s="259"/>
      <c r="G3" s="260" t="s">
        <v>27</v>
      </c>
      <c r="H3" s="261"/>
      <c r="I3" s="260" t="s">
        <v>179</v>
      </c>
      <c r="J3" s="261"/>
      <c r="K3" s="260" t="s">
        <v>138</v>
      </c>
      <c r="L3" s="261"/>
      <c r="M3" s="260" t="s">
        <v>139</v>
      </c>
      <c r="N3" s="261"/>
      <c r="O3" s="260" t="s">
        <v>1689</v>
      </c>
      <c r="P3" s="257"/>
    </row>
    <row r="4" spans="1:16" s="267" customFormat="1" ht="32.25" customHeight="1">
      <c r="A4" s="1312"/>
      <c r="B4" s="1310"/>
      <c r="C4" s="263" t="s">
        <v>12</v>
      </c>
      <c r="D4" s="264" t="s">
        <v>42</v>
      </c>
      <c r="E4" s="265" t="s">
        <v>12</v>
      </c>
      <c r="F4" s="264" t="s">
        <v>42</v>
      </c>
      <c r="G4" s="263" t="s">
        <v>12</v>
      </c>
      <c r="H4" s="264" t="s">
        <v>42</v>
      </c>
      <c r="I4" s="263" t="s">
        <v>12</v>
      </c>
      <c r="J4" s="264" t="s">
        <v>42</v>
      </c>
      <c r="K4" s="263" t="s">
        <v>12</v>
      </c>
      <c r="L4" s="264" t="s">
        <v>42</v>
      </c>
      <c r="M4" s="263" t="s">
        <v>12</v>
      </c>
      <c r="N4" s="264" t="s">
        <v>42</v>
      </c>
      <c r="O4" s="265" t="s">
        <v>12</v>
      </c>
      <c r="P4" s="266" t="s">
        <v>42</v>
      </c>
    </row>
    <row r="5" spans="1:16" s="267" customFormat="1" ht="5.25" customHeight="1" hidden="1">
      <c r="A5" s="458"/>
      <c r="B5" s="662"/>
      <c r="C5" s="680"/>
      <c r="D5" s="681"/>
      <c r="E5" s="682"/>
      <c r="F5" s="681"/>
      <c r="G5" s="680"/>
      <c r="H5" s="681"/>
      <c r="I5" s="680"/>
      <c r="J5" s="681"/>
      <c r="K5" s="680"/>
      <c r="L5" s="681"/>
      <c r="M5" s="680"/>
      <c r="N5" s="681"/>
      <c r="O5" s="682"/>
      <c r="P5" s="681"/>
    </row>
    <row r="6" spans="1:16" s="267" customFormat="1" ht="5.25" customHeight="1" hidden="1">
      <c r="A6" s="458"/>
      <c r="B6" s="662"/>
      <c r="C6" s="680"/>
      <c r="D6" s="681"/>
      <c r="E6" s="682"/>
      <c r="F6" s="681"/>
      <c r="G6" s="680"/>
      <c r="H6" s="681"/>
      <c r="I6" s="680"/>
      <c r="J6" s="681"/>
      <c r="K6" s="680"/>
      <c r="L6" s="681"/>
      <c r="M6" s="680"/>
      <c r="N6" s="681"/>
      <c r="O6" s="682"/>
      <c r="P6" s="681"/>
    </row>
    <row r="7" spans="1:16" ht="17.25" customHeight="1" hidden="1">
      <c r="A7" s="647" t="s">
        <v>184</v>
      </c>
      <c r="B7" s="662"/>
      <c r="C7" s="268">
        <v>388.427075226837</v>
      </c>
      <c r="D7" s="269">
        <v>609.8556043469298</v>
      </c>
      <c r="E7" s="270">
        <v>63.70347505119321</v>
      </c>
      <c r="F7" s="271">
        <v>91.3306045150645</v>
      </c>
      <c r="G7" s="272">
        <v>70.32272369582324</v>
      </c>
      <c r="H7" s="272">
        <v>115.63448796232203</v>
      </c>
      <c r="I7" s="273">
        <v>29.72683915117103</v>
      </c>
      <c r="J7" s="271">
        <v>34.84796052805917</v>
      </c>
      <c r="K7" s="272">
        <v>39.95461086643682</v>
      </c>
      <c r="L7" s="272">
        <v>68.87761064703696</v>
      </c>
      <c r="M7" s="273">
        <v>17.94479394463743</v>
      </c>
      <c r="N7" s="274">
        <v>27.831285767455793</v>
      </c>
      <c r="O7" s="270">
        <v>4.836725200099125</v>
      </c>
      <c r="P7" s="275">
        <v>7.4415696402987095</v>
      </c>
    </row>
    <row r="8" spans="1:16" ht="18" customHeight="1">
      <c r="A8" s="458" t="s">
        <v>185</v>
      </c>
      <c r="B8" s="662"/>
      <c r="C8" s="709">
        <v>393.9140351344226</v>
      </c>
      <c r="D8" s="279">
        <v>604.5434033844429</v>
      </c>
      <c r="E8" s="270">
        <v>64.13702373295297</v>
      </c>
      <c r="F8" s="274">
        <v>90.8839061848953</v>
      </c>
      <c r="G8" s="270">
        <v>70.03011595544523</v>
      </c>
      <c r="H8" s="270">
        <v>111.41041996364783</v>
      </c>
      <c r="I8" s="715">
        <v>32.55691932753914</v>
      </c>
      <c r="J8" s="274">
        <v>38.2038900320293</v>
      </c>
      <c r="K8" s="270">
        <v>46.60802628426473</v>
      </c>
      <c r="L8" s="270">
        <v>78.05736989993896</v>
      </c>
      <c r="M8" s="715">
        <v>18.45214122124622</v>
      </c>
      <c r="N8" s="274">
        <v>28.077963165001545</v>
      </c>
      <c r="O8" s="270">
        <v>10.519545315195634</v>
      </c>
      <c r="P8" s="709">
        <v>17.1</v>
      </c>
    </row>
    <row r="9" spans="1:16" ht="18" customHeight="1" hidden="1">
      <c r="A9" s="458" t="s">
        <v>186</v>
      </c>
      <c r="B9" s="662"/>
      <c r="C9" s="709">
        <v>393.2596071478058</v>
      </c>
      <c r="D9" s="279">
        <v>587.6596794252753</v>
      </c>
      <c r="E9" s="270">
        <v>65.35582960207424</v>
      </c>
      <c r="F9" s="274">
        <v>89.68921992524037</v>
      </c>
      <c r="G9" s="270">
        <v>68.57057251918926</v>
      </c>
      <c r="H9" s="270">
        <v>106.31903165903529</v>
      </c>
      <c r="I9" s="715">
        <v>34.959003009551076</v>
      </c>
      <c r="J9" s="274">
        <v>40.31802493110722</v>
      </c>
      <c r="K9" s="270">
        <v>51.60564207540408</v>
      </c>
      <c r="L9" s="270">
        <v>84.29753752068414</v>
      </c>
      <c r="M9" s="715">
        <v>20.137234510509238</v>
      </c>
      <c r="N9" s="274">
        <v>29.72425029884429</v>
      </c>
      <c r="O9" s="270">
        <v>10.344469782795843</v>
      </c>
      <c r="P9" s="709">
        <v>16.9</v>
      </c>
    </row>
    <row r="10" spans="1:16" ht="18" customHeight="1" hidden="1">
      <c r="A10" s="458" t="s">
        <v>187</v>
      </c>
      <c r="B10" s="662"/>
      <c r="C10" s="709">
        <v>412.65013271539215</v>
      </c>
      <c r="D10" s="279">
        <v>602.1496567395392</v>
      </c>
      <c r="E10" s="270">
        <v>68.53748140894618</v>
      </c>
      <c r="F10" s="274">
        <v>92.09847207528753</v>
      </c>
      <c r="G10" s="270">
        <v>70.81158438535923</v>
      </c>
      <c r="H10" s="270">
        <v>107.328336670824</v>
      </c>
      <c r="I10" s="715">
        <v>35.08616020751556</v>
      </c>
      <c r="J10" s="274">
        <v>40.65538026111674</v>
      </c>
      <c r="K10" s="270">
        <v>49.956907320557555</v>
      </c>
      <c r="L10" s="270">
        <v>79.15007952803876</v>
      </c>
      <c r="M10" s="715">
        <v>23.527010055517454</v>
      </c>
      <c r="N10" s="274">
        <v>33.63644653114768</v>
      </c>
      <c r="O10" s="270">
        <v>10.500696692930285</v>
      </c>
      <c r="P10" s="709">
        <v>16.6</v>
      </c>
    </row>
    <row r="11" spans="1:16" ht="18" customHeight="1" hidden="1">
      <c r="A11" s="458" t="s">
        <v>188</v>
      </c>
      <c r="B11" s="662"/>
      <c r="C11" s="709">
        <v>409.5835105222788</v>
      </c>
      <c r="D11" s="279">
        <v>579.7048780922106</v>
      </c>
      <c r="E11" s="270">
        <v>69.66037099584916</v>
      </c>
      <c r="F11" s="274">
        <v>91.84839818245035</v>
      </c>
      <c r="G11" s="270">
        <v>67.71327766441598</v>
      </c>
      <c r="H11" s="270">
        <v>99.27743377364068</v>
      </c>
      <c r="I11" s="715">
        <v>36.47692932610479</v>
      </c>
      <c r="J11" s="274">
        <v>41.02849544292142</v>
      </c>
      <c r="K11" s="270">
        <v>48.8119727183225</v>
      </c>
      <c r="L11" s="270">
        <v>75.05030070476917</v>
      </c>
      <c r="M11" s="715">
        <v>23.31333558008571</v>
      </c>
      <c r="N11" s="274">
        <v>32.73692616092934</v>
      </c>
      <c r="O11" s="270">
        <v>11.19578665574085</v>
      </c>
      <c r="P11" s="709">
        <v>16.8</v>
      </c>
    </row>
    <row r="12" spans="1:16" ht="18" customHeight="1" hidden="1">
      <c r="A12" s="458" t="s">
        <v>189</v>
      </c>
      <c r="B12" s="662"/>
      <c r="C12" s="709">
        <v>410.7498315273902</v>
      </c>
      <c r="D12" s="279">
        <v>565.4343842963647</v>
      </c>
      <c r="E12" s="270">
        <v>67.20486494462044</v>
      </c>
      <c r="F12" s="274">
        <v>86.10353261342536</v>
      </c>
      <c r="G12" s="270">
        <v>63.797553734730286</v>
      </c>
      <c r="H12" s="270">
        <v>90.82940978608418</v>
      </c>
      <c r="I12" s="715">
        <v>35.8944376104946</v>
      </c>
      <c r="J12" s="274">
        <v>39.67135795727466</v>
      </c>
      <c r="K12" s="270">
        <v>51.20175764051168</v>
      </c>
      <c r="L12" s="270">
        <v>75.71162869448548</v>
      </c>
      <c r="M12" s="715">
        <v>22.643782905366177</v>
      </c>
      <c r="N12" s="274">
        <v>30.841086296908806</v>
      </c>
      <c r="O12" s="270">
        <v>13.312047699901218</v>
      </c>
      <c r="P12" s="709">
        <v>19.6</v>
      </c>
    </row>
    <row r="13" spans="1:16" ht="18" customHeight="1">
      <c r="A13" s="458" t="s">
        <v>190</v>
      </c>
      <c r="B13" s="662"/>
      <c r="C13" s="709">
        <v>407.704823366165</v>
      </c>
      <c r="D13" s="279">
        <v>546.9432401917422</v>
      </c>
      <c r="E13" s="270">
        <v>69.54673185467827</v>
      </c>
      <c r="F13" s="274">
        <v>86.85825562583605</v>
      </c>
      <c r="G13" s="270">
        <v>62.07435109855626</v>
      </c>
      <c r="H13" s="270">
        <v>85.59740511121393</v>
      </c>
      <c r="I13" s="715">
        <v>34.16667736797876</v>
      </c>
      <c r="J13" s="274">
        <v>37.84663752804883</v>
      </c>
      <c r="K13" s="270">
        <v>52.5796751445663</v>
      </c>
      <c r="L13" s="270">
        <v>75.49867641734097</v>
      </c>
      <c r="M13" s="715">
        <v>24.07542433061776</v>
      </c>
      <c r="N13" s="274">
        <v>31.892377010703687</v>
      </c>
      <c r="O13" s="270">
        <v>10.273259605169109</v>
      </c>
      <c r="P13" s="709">
        <v>15</v>
      </c>
    </row>
    <row r="14" spans="1:16" ht="18" customHeight="1">
      <c r="A14" s="458" t="s">
        <v>191</v>
      </c>
      <c r="B14" s="662"/>
      <c r="C14" s="709">
        <v>420.06690569659077</v>
      </c>
      <c r="D14" s="279">
        <v>547.6600473152853</v>
      </c>
      <c r="E14" s="270">
        <v>74.35078158382176</v>
      </c>
      <c r="F14" s="274">
        <v>91.11577855082955</v>
      </c>
      <c r="G14" s="270">
        <v>61.45197169666883</v>
      </c>
      <c r="H14" s="270">
        <v>81.61858870333876</v>
      </c>
      <c r="I14" s="715">
        <v>33.00254073532222</v>
      </c>
      <c r="J14" s="274">
        <v>36.02480613752748</v>
      </c>
      <c r="K14" s="270">
        <v>55.5179187384984</v>
      </c>
      <c r="L14" s="270">
        <v>76.6261068838092</v>
      </c>
      <c r="M14" s="715">
        <v>27.598850014559943</v>
      </c>
      <c r="N14" s="274">
        <v>35.71610701667565</v>
      </c>
      <c r="O14" s="270">
        <v>11.197647993579615</v>
      </c>
      <c r="P14" s="709">
        <v>15.7</v>
      </c>
    </row>
    <row r="15" spans="1:16" ht="18" customHeight="1">
      <c r="A15" s="458" t="s">
        <v>192</v>
      </c>
      <c r="B15" s="662"/>
      <c r="C15" s="709">
        <v>415.35012503988133</v>
      </c>
      <c r="D15" s="279">
        <v>524.6022719897701</v>
      </c>
      <c r="E15" s="270">
        <v>79.72796805413537</v>
      </c>
      <c r="F15" s="274">
        <v>95.27219540427225</v>
      </c>
      <c r="G15" s="270">
        <v>57.23297296767228</v>
      </c>
      <c r="H15" s="270">
        <v>73.73489230738882</v>
      </c>
      <c r="I15" s="715">
        <v>33.489906819608855</v>
      </c>
      <c r="J15" s="274">
        <v>36.08998570252845</v>
      </c>
      <c r="K15" s="270">
        <v>52.62699643081392</v>
      </c>
      <c r="L15" s="270">
        <v>70.48445448131928</v>
      </c>
      <c r="M15" s="715">
        <v>29.349480599379195</v>
      </c>
      <c r="N15" s="274">
        <v>36.85859719683974</v>
      </c>
      <c r="O15" s="270">
        <v>10.024189796345508</v>
      </c>
      <c r="P15" s="709">
        <v>13.6</v>
      </c>
    </row>
    <row r="16" spans="1:16" ht="18" customHeight="1">
      <c r="A16" s="673" t="s">
        <v>251</v>
      </c>
      <c r="B16" s="662" t="s">
        <v>249</v>
      </c>
      <c r="C16" s="709">
        <v>414.0671289284622</v>
      </c>
      <c r="D16" s="279">
        <v>506.8402583845018</v>
      </c>
      <c r="E16" s="270">
        <v>79.51239442374207</v>
      </c>
      <c r="F16" s="274">
        <v>92.75197510139336</v>
      </c>
      <c r="G16" s="270">
        <v>55.81619419065442</v>
      </c>
      <c r="H16" s="270">
        <v>69.62024035195788</v>
      </c>
      <c r="I16" s="715">
        <v>32.03194036462797</v>
      </c>
      <c r="J16" s="274">
        <v>34.14915616991939</v>
      </c>
      <c r="K16" s="270">
        <v>48.5762321045748</v>
      </c>
      <c r="L16" s="270">
        <v>62.46872751983907</v>
      </c>
      <c r="M16" s="715">
        <v>33.67560743281902</v>
      </c>
      <c r="N16" s="274">
        <v>41.05473088995314</v>
      </c>
      <c r="O16" s="270">
        <v>9.822867478951277</v>
      </c>
      <c r="P16" s="709">
        <v>12.8</v>
      </c>
    </row>
    <row r="17" spans="1:16" ht="18" customHeight="1">
      <c r="A17" s="458" t="s">
        <v>193</v>
      </c>
      <c r="B17" s="662"/>
      <c r="C17" s="709">
        <v>434.1296010159313</v>
      </c>
      <c r="D17" s="279">
        <v>515.9690369514244</v>
      </c>
      <c r="E17" s="270">
        <v>89.00252819899352</v>
      </c>
      <c r="F17" s="274">
        <v>101.59373344785429</v>
      </c>
      <c r="G17" s="270">
        <v>56.44062763838614</v>
      </c>
      <c r="H17" s="270">
        <v>68.20637249218102</v>
      </c>
      <c r="I17" s="715">
        <v>31.805999297593285</v>
      </c>
      <c r="J17" s="274">
        <v>33.61890417959864</v>
      </c>
      <c r="K17" s="270">
        <v>45.237783278843835</v>
      </c>
      <c r="L17" s="270">
        <v>55.75807011871885</v>
      </c>
      <c r="M17" s="715">
        <v>37.969501903708256</v>
      </c>
      <c r="N17" s="274">
        <v>44.8246255701059</v>
      </c>
      <c r="O17" s="270">
        <v>10.514780389362802</v>
      </c>
      <c r="P17" s="709">
        <v>13.2</v>
      </c>
    </row>
    <row r="18" spans="1:16" ht="18" customHeight="1">
      <c r="A18" s="458" t="s">
        <v>194</v>
      </c>
      <c r="B18" s="662"/>
      <c r="C18" s="709">
        <v>439.15398181001734</v>
      </c>
      <c r="D18" s="279">
        <v>507.88864756299273</v>
      </c>
      <c r="E18" s="270">
        <v>95.58057251159201</v>
      </c>
      <c r="F18" s="274">
        <v>106.53189469530457</v>
      </c>
      <c r="G18" s="270">
        <v>55.34319696416204</v>
      </c>
      <c r="H18" s="270">
        <v>64.95177951946732</v>
      </c>
      <c r="I18" s="715">
        <v>28.944021455836264</v>
      </c>
      <c r="J18" s="274">
        <v>30.36757364997695</v>
      </c>
      <c r="K18" s="270">
        <v>43.51206410630196</v>
      </c>
      <c r="L18" s="270">
        <v>51.857434057406024</v>
      </c>
      <c r="M18" s="715">
        <v>38.9505477852926</v>
      </c>
      <c r="N18" s="274">
        <v>44.80350740877515</v>
      </c>
      <c r="O18" s="270">
        <v>10.822797671110639</v>
      </c>
      <c r="P18" s="709">
        <v>13.1</v>
      </c>
    </row>
    <row r="19" spans="1:16" ht="18" customHeight="1">
      <c r="A19" s="458" t="s">
        <v>195</v>
      </c>
      <c r="B19" s="662"/>
      <c r="C19" s="709">
        <v>429.8367302977001</v>
      </c>
      <c r="D19" s="279">
        <v>481.97208919483353</v>
      </c>
      <c r="E19" s="270">
        <v>98.80845220086464</v>
      </c>
      <c r="F19" s="274">
        <v>107.4613474152914</v>
      </c>
      <c r="G19" s="270">
        <v>50.38337470315399</v>
      </c>
      <c r="H19" s="270">
        <v>57.114527850668445</v>
      </c>
      <c r="I19" s="715">
        <v>26.132810765843455</v>
      </c>
      <c r="J19" s="274">
        <v>27.08316645687028</v>
      </c>
      <c r="K19" s="270">
        <v>41.380911336382894</v>
      </c>
      <c r="L19" s="270">
        <v>47.442017557848445</v>
      </c>
      <c r="M19" s="715">
        <v>37.69246805622747</v>
      </c>
      <c r="N19" s="274">
        <v>42.13602211785524</v>
      </c>
      <c r="O19" s="270">
        <v>12.177566602781182</v>
      </c>
      <c r="P19" s="709">
        <v>14.2</v>
      </c>
    </row>
    <row r="20" spans="1:17" s="281" customFormat="1" ht="18" customHeight="1">
      <c r="A20" s="458" t="s">
        <v>226</v>
      </c>
      <c r="B20" s="662"/>
      <c r="C20" s="278">
        <v>433.88348717381496</v>
      </c>
      <c r="D20" s="279">
        <v>471.75985349994767</v>
      </c>
      <c r="E20" s="278">
        <v>98.57867440698782</v>
      </c>
      <c r="F20" s="279">
        <v>104.34959496685991</v>
      </c>
      <c r="G20" s="278">
        <v>48.79555031232256</v>
      </c>
      <c r="H20" s="278">
        <v>53.43395828824715</v>
      </c>
      <c r="I20" s="716">
        <v>26.2412462165343</v>
      </c>
      <c r="J20" s="279">
        <v>26.970440694477716</v>
      </c>
      <c r="K20" s="278">
        <v>42.766647507735286</v>
      </c>
      <c r="L20" s="278">
        <v>47.226527257285646</v>
      </c>
      <c r="M20" s="716">
        <v>36.841204813679155</v>
      </c>
      <c r="N20" s="279">
        <v>39.812010790879405</v>
      </c>
      <c r="O20" s="278">
        <v>14.4</v>
      </c>
      <c r="P20" s="278">
        <v>16.1</v>
      </c>
      <c r="Q20" s="276"/>
    </row>
    <row r="21" spans="1:17" s="281" customFormat="1" ht="18" customHeight="1">
      <c r="A21" s="458" t="s">
        <v>227</v>
      </c>
      <c r="B21" s="662"/>
      <c r="C21" s="278">
        <v>445.73353952477265</v>
      </c>
      <c r="D21" s="279">
        <v>469.76253230817764</v>
      </c>
      <c r="E21" s="278">
        <v>99.20408452109733</v>
      </c>
      <c r="F21" s="279">
        <v>102.11089206911024</v>
      </c>
      <c r="G21" s="278">
        <v>49.52284298202614</v>
      </c>
      <c r="H21" s="278">
        <v>52.45168492692801</v>
      </c>
      <c r="I21" s="716">
        <v>36.93481647803417</v>
      </c>
      <c r="J21" s="279">
        <v>37.62077377332524</v>
      </c>
      <c r="K21" s="278">
        <v>41.966300054759316</v>
      </c>
      <c r="L21" s="278">
        <v>44.65190899896329</v>
      </c>
      <c r="M21" s="716">
        <v>45.7119600507658</v>
      </c>
      <c r="N21" s="279">
        <v>47.85905224548633</v>
      </c>
      <c r="O21" s="278">
        <v>12.8</v>
      </c>
      <c r="P21" s="278">
        <v>13.7</v>
      </c>
      <c r="Q21" s="276"/>
    </row>
    <row r="22" spans="1:17" s="281" customFormat="1" ht="18" customHeight="1">
      <c r="A22" s="458" t="s">
        <v>236</v>
      </c>
      <c r="B22" s="662"/>
      <c r="C22" s="278">
        <v>435.74953794910334</v>
      </c>
      <c r="D22" s="279">
        <v>444.5210908337817</v>
      </c>
      <c r="E22" s="278">
        <v>103.36830949378424</v>
      </c>
      <c r="F22" s="279">
        <v>103.31360496658868</v>
      </c>
      <c r="G22" s="278">
        <v>50.867141672836574</v>
      </c>
      <c r="H22" s="278">
        <v>51.88618862296763</v>
      </c>
      <c r="I22" s="716">
        <v>25.212007968877803</v>
      </c>
      <c r="J22" s="279">
        <v>25.226909455151706</v>
      </c>
      <c r="K22" s="278">
        <v>38.875051467207776</v>
      </c>
      <c r="L22" s="278">
        <v>39.80643752481264</v>
      </c>
      <c r="M22" s="716">
        <v>46.39895717743678</v>
      </c>
      <c r="N22" s="279">
        <v>46.971857131999336</v>
      </c>
      <c r="O22" s="278">
        <v>11.1</v>
      </c>
      <c r="P22" s="278">
        <v>11.5</v>
      </c>
      <c r="Q22" s="276"/>
    </row>
    <row r="23" spans="1:17" s="281" customFormat="1" ht="18" customHeight="1">
      <c r="A23" s="458" t="s">
        <v>196</v>
      </c>
      <c r="B23" s="662"/>
      <c r="C23" s="278">
        <v>439.242164464994</v>
      </c>
      <c r="D23" s="279">
        <v>433.5565928299332</v>
      </c>
      <c r="E23" s="278">
        <v>107.3755958064017</v>
      </c>
      <c r="F23" s="279">
        <v>104.24861543809612</v>
      </c>
      <c r="G23" s="278">
        <v>50.703616809178094</v>
      </c>
      <c r="H23" s="278">
        <v>49.74223944729304</v>
      </c>
      <c r="I23" s="716">
        <v>22.445435713324553</v>
      </c>
      <c r="J23" s="279">
        <v>22.37490953597495</v>
      </c>
      <c r="K23" s="278">
        <v>39.508360741724616</v>
      </c>
      <c r="L23" s="278">
        <v>38.92750381898936</v>
      </c>
      <c r="M23" s="716">
        <v>43.95717059354996</v>
      </c>
      <c r="N23" s="279">
        <v>42.986828946085744</v>
      </c>
      <c r="O23" s="278">
        <v>12</v>
      </c>
      <c r="P23" s="278">
        <v>11.8</v>
      </c>
      <c r="Q23" s="276"/>
    </row>
    <row r="24" spans="1:17" s="281" customFormat="1" ht="18" customHeight="1">
      <c r="A24" s="458" t="s">
        <v>228</v>
      </c>
      <c r="B24" s="662"/>
      <c r="C24" s="278">
        <v>442.0507503789669</v>
      </c>
      <c r="D24" s="279">
        <v>421.2949187307652</v>
      </c>
      <c r="E24" s="278">
        <v>112.02182761948072</v>
      </c>
      <c r="F24" s="279">
        <v>105.37699780577948</v>
      </c>
      <c r="G24" s="278">
        <v>45.51057207134559</v>
      </c>
      <c r="H24" s="278">
        <v>42.734593520720566</v>
      </c>
      <c r="I24" s="716">
        <v>20.92795383704306</v>
      </c>
      <c r="J24" s="279">
        <v>20.59653618184294</v>
      </c>
      <c r="K24" s="278">
        <v>42.7195721460753</v>
      </c>
      <c r="L24" s="278">
        <v>40.23706788828672</v>
      </c>
      <c r="M24" s="716">
        <v>42.23773828275502</v>
      </c>
      <c r="N24" s="279">
        <v>39.84546807193142</v>
      </c>
      <c r="O24" s="278">
        <v>14.2</v>
      </c>
      <c r="P24" s="278">
        <v>13.5</v>
      </c>
      <c r="Q24" s="276"/>
    </row>
    <row r="25" spans="1:17" s="281" customFormat="1" ht="18" customHeight="1">
      <c r="A25" s="458" t="s">
        <v>229</v>
      </c>
      <c r="B25" s="662"/>
      <c r="C25" s="278">
        <v>452.62223674987746</v>
      </c>
      <c r="D25" s="279">
        <v>415.9323677854676</v>
      </c>
      <c r="E25" s="278">
        <v>116.30360284443937</v>
      </c>
      <c r="F25" s="279">
        <v>106.01210762770683</v>
      </c>
      <c r="G25" s="278">
        <v>47.56641987932846</v>
      </c>
      <c r="H25" s="278">
        <v>42.80593816508592</v>
      </c>
      <c r="I25" s="716">
        <v>19.37188099608531</v>
      </c>
      <c r="J25" s="279">
        <v>18.775335577381853</v>
      </c>
      <c r="K25" s="278">
        <v>43.1008532848039</v>
      </c>
      <c r="L25" s="278">
        <v>38.92653035581219</v>
      </c>
      <c r="M25" s="716">
        <v>46.59014216230689</v>
      </c>
      <c r="N25" s="279">
        <v>42.19771881936876</v>
      </c>
      <c r="O25" s="278">
        <v>15.8</v>
      </c>
      <c r="P25" s="278">
        <v>14.3</v>
      </c>
      <c r="Q25" s="276"/>
    </row>
    <row r="26" spans="1:17" s="281" customFormat="1" ht="18" customHeight="1">
      <c r="A26" s="458" t="s">
        <v>238</v>
      </c>
      <c r="B26" s="662"/>
      <c r="C26" s="278">
        <v>457.49826955261636</v>
      </c>
      <c r="D26" s="279">
        <v>405.196066484587</v>
      </c>
      <c r="E26" s="278">
        <v>117.08401268083355</v>
      </c>
      <c r="F26" s="279">
        <v>103.07078927148972</v>
      </c>
      <c r="G26" s="278">
        <v>46.10329151958464</v>
      </c>
      <c r="H26" s="278">
        <v>39.79299368246303</v>
      </c>
      <c r="I26" s="716">
        <v>19.17522776429076</v>
      </c>
      <c r="J26" s="279">
        <v>18.233458846142323</v>
      </c>
      <c r="K26" s="278">
        <v>45.98636939907067</v>
      </c>
      <c r="L26" s="278">
        <v>39.67869009838131</v>
      </c>
      <c r="M26" s="716">
        <v>43.647926988791305</v>
      </c>
      <c r="N26" s="279">
        <v>38.00433784717613</v>
      </c>
      <c r="O26" s="278">
        <v>17</v>
      </c>
      <c r="P26" s="278">
        <v>14.7</v>
      </c>
      <c r="Q26" s="276"/>
    </row>
    <row r="27" spans="1:16" ht="18" customHeight="1">
      <c r="A27" s="458" t="s">
        <v>230</v>
      </c>
      <c r="B27" s="662"/>
      <c r="C27" s="709">
        <v>469.6566568912857</v>
      </c>
      <c r="D27" s="279">
        <v>400.8594403502672</v>
      </c>
      <c r="E27" s="270">
        <v>118.78966588952686</v>
      </c>
      <c r="F27" s="274">
        <v>101.11678190648692</v>
      </c>
      <c r="G27" s="270">
        <v>47.898770234412325</v>
      </c>
      <c r="H27" s="270">
        <v>39.67907030024977</v>
      </c>
      <c r="I27" s="715">
        <v>19.12730122547134</v>
      </c>
      <c r="J27" s="274">
        <v>17.806131409086262</v>
      </c>
      <c r="K27" s="270">
        <v>45.73375297689873</v>
      </c>
      <c r="L27" s="270">
        <v>37.797632262014176</v>
      </c>
      <c r="M27" s="715">
        <v>47.75562859755192</v>
      </c>
      <c r="N27" s="274">
        <v>39.99439437338769</v>
      </c>
      <c r="O27" s="270">
        <v>17.6</v>
      </c>
      <c r="P27" s="709">
        <v>14.5</v>
      </c>
    </row>
    <row r="28" spans="1:16" ht="18" customHeight="1">
      <c r="A28" s="458" t="s">
        <v>231</v>
      </c>
      <c r="B28" s="662"/>
      <c r="C28" s="709">
        <v>451.33626085260136</v>
      </c>
      <c r="D28" s="279">
        <v>369.82160189612114</v>
      </c>
      <c r="E28" s="270">
        <v>120.66102680844382</v>
      </c>
      <c r="F28" s="274">
        <v>99.477940140889</v>
      </c>
      <c r="G28" s="270">
        <v>45.27678323571083</v>
      </c>
      <c r="H28" s="270">
        <v>35.69134935659706</v>
      </c>
      <c r="I28" s="715">
        <v>17.952440171425796</v>
      </c>
      <c r="J28" s="274">
        <v>16.333342067262926</v>
      </c>
      <c r="K28" s="270">
        <v>42.84933590198163</v>
      </c>
      <c r="L28" s="270">
        <v>33.8025612288355</v>
      </c>
      <c r="M28" s="715">
        <v>44.263123909538194</v>
      </c>
      <c r="N28" s="274">
        <v>35.50260597643713</v>
      </c>
      <c r="O28" s="270">
        <v>16.5</v>
      </c>
      <c r="P28" s="709">
        <v>12.9</v>
      </c>
    </row>
    <row r="29" spans="1:16" ht="18" customHeight="1">
      <c r="A29" s="458" t="s">
        <v>232</v>
      </c>
      <c r="B29" s="662"/>
      <c r="C29" s="709">
        <v>472.7</v>
      </c>
      <c r="D29" s="279">
        <v>371</v>
      </c>
      <c r="E29" s="270">
        <v>128</v>
      </c>
      <c r="F29" s="274">
        <v>101.6</v>
      </c>
      <c r="G29" s="270">
        <v>46.1</v>
      </c>
      <c r="H29" s="270">
        <v>34.7</v>
      </c>
      <c r="I29" s="715">
        <v>16.4</v>
      </c>
      <c r="J29" s="274">
        <v>14.6</v>
      </c>
      <c r="K29" s="270">
        <v>47.2</v>
      </c>
      <c r="L29" s="270">
        <v>35.5</v>
      </c>
      <c r="M29" s="715">
        <v>46.3</v>
      </c>
      <c r="N29" s="274">
        <v>35.7</v>
      </c>
      <c r="O29" s="270">
        <v>18</v>
      </c>
      <c r="P29" s="709">
        <v>13.3</v>
      </c>
    </row>
    <row r="30" spans="1:16" ht="33">
      <c r="A30" s="674"/>
      <c r="B30" s="663"/>
      <c r="C30" s="446" t="s">
        <v>21</v>
      </c>
      <c r="D30" s="446"/>
      <c r="E30" s="265" t="s">
        <v>136</v>
      </c>
      <c r="F30" s="265"/>
      <c r="G30" s="447" t="s">
        <v>27</v>
      </c>
      <c r="H30" s="447"/>
      <c r="I30" s="447" t="s">
        <v>178</v>
      </c>
      <c r="J30" s="447"/>
      <c r="K30" s="448" t="s">
        <v>141</v>
      </c>
      <c r="L30" s="447"/>
      <c r="M30" s="447" t="s">
        <v>139</v>
      </c>
      <c r="N30" s="447"/>
      <c r="O30" s="447" t="s">
        <v>1686</v>
      </c>
      <c r="P30" s="449"/>
    </row>
    <row r="31" spans="1:16" ht="18" customHeight="1">
      <c r="A31" s="673" t="s">
        <v>250</v>
      </c>
      <c r="B31" s="662" t="s">
        <v>252</v>
      </c>
      <c r="C31" s="709">
        <v>479.79</v>
      </c>
      <c r="D31" s="279">
        <v>362.5</v>
      </c>
      <c r="E31" s="270">
        <v>122.5</v>
      </c>
      <c r="F31" s="274">
        <v>94.386</v>
      </c>
      <c r="G31" s="270">
        <v>39.059</v>
      </c>
      <c r="H31" s="270">
        <v>28.199</v>
      </c>
      <c r="I31" s="715">
        <v>16.151</v>
      </c>
      <c r="J31" s="274">
        <v>14.068</v>
      </c>
      <c r="K31" s="270">
        <v>55.711</v>
      </c>
      <c r="L31" s="270">
        <v>40.208</v>
      </c>
      <c r="M31" s="715">
        <v>35.834</v>
      </c>
      <c r="N31" s="274">
        <v>26.529</v>
      </c>
      <c r="O31" s="270">
        <v>27.5</v>
      </c>
      <c r="P31" s="709">
        <v>19.4</v>
      </c>
    </row>
    <row r="32" spans="1:16" ht="18" customHeight="1">
      <c r="A32" s="458" t="s">
        <v>233</v>
      </c>
      <c r="B32" s="662"/>
      <c r="C32" s="709">
        <v>481.9</v>
      </c>
      <c r="D32" s="279">
        <v>350.5</v>
      </c>
      <c r="E32" s="270">
        <v>127.8</v>
      </c>
      <c r="F32" s="274">
        <v>95.1</v>
      </c>
      <c r="G32" s="270">
        <v>36.9</v>
      </c>
      <c r="H32" s="270">
        <v>25.7</v>
      </c>
      <c r="I32" s="715">
        <v>17.5</v>
      </c>
      <c r="J32" s="274">
        <v>15.1</v>
      </c>
      <c r="K32" s="270">
        <v>53.3</v>
      </c>
      <c r="L32" s="270">
        <v>36.7</v>
      </c>
      <c r="M32" s="715">
        <v>36.5</v>
      </c>
      <c r="N32" s="274">
        <v>26</v>
      </c>
      <c r="O32" s="270">
        <v>27.2</v>
      </c>
      <c r="P32" s="709">
        <v>18.2</v>
      </c>
    </row>
    <row r="33" spans="1:16" ht="18" customHeight="1">
      <c r="A33" s="458" t="s">
        <v>234</v>
      </c>
      <c r="B33" s="662"/>
      <c r="C33" s="709">
        <v>489.7</v>
      </c>
      <c r="D33" s="279">
        <v>339.9</v>
      </c>
      <c r="E33" s="270">
        <v>130.6</v>
      </c>
      <c r="F33" s="274">
        <v>93.9</v>
      </c>
      <c r="G33" s="270">
        <v>36.3</v>
      </c>
      <c r="H33" s="270">
        <v>24</v>
      </c>
      <c r="I33" s="715">
        <v>15.9</v>
      </c>
      <c r="J33" s="274">
        <v>13.1</v>
      </c>
      <c r="K33" s="270">
        <v>54.6</v>
      </c>
      <c r="L33" s="270">
        <v>35.9</v>
      </c>
      <c r="M33" s="715">
        <v>36.1</v>
      </c>
      <c r="N33" s="274">
        <v>24.4</v>
      </c>
      <c r="O33" s="270">
        <v>29.1</v>
      </c>
      <c r="P33" s="709">
        <v>18.4</v>
      </c>
    </row>
    <row r="34" spans="1:16" ht="18" customHeight="1">
      <c r="A34" s="458" t="s">
        <v>235</v>
      </c>
      <c r="B34" s="662"/>
      <c r="C34" s="278">
        <v>509.605</v>
      </c>
      <c r="D34" s="279">
        <v>340.583</v>
      </c>
      <c r="E34" s="444">
        <v>134.285</v>
      </c>
      <c r="F34" s="274">
        <v>93.3777</v>
      </c>
      <c r="G34" s="444">
        <v>38.3275</v>
      </c>
      <c r="H34" s="444">
        <v>24.0545</v>
      </c>
      <c r="I34" s="715">
        <v>16.0217</v>
      </c>
      <c r="J34" s="274">
        <v>12.757</v>
      </c>
      <c r="K34" s="444">
        <v>57.1969</v>
      </c>
      <c r="L34" s="444">
        <v>35.7884</v>
      </c>
      <c r="M34" s="715">
        <v>39.7903</v>
      </c>
      <c r="N34" s="274">
        <v>25.7153</v>
      </c>
      <c r="O34" s="444">
        <v>29.2</v>
      </c>
      <c r="P34" s="278">
        <v>17.5</v>
      </c>
    </row>
    <row r="35" spans="1:16" ht="18" customHeight="1">
      <c r="A35" s="458" t="s">
        <v>239</v>
      </c>
      <c r="B35" s="662"/>
      <c r="C35" s="278">
        <v>522.14861926</v>
      </c>
      <c r="D35" s="279">
        <v>335.36151874</v>
      </c>
      <c r="E35" s="444">
        <v>141.20388303</v>
      </c>
      <c r="F35" s="274">
        <v>95.115100779</v>
      </c>
      <c r="G35" s="444">
        <v>39.919487518</v>
      </c>
      <c r="H35" s="444">
        <v>23.907876037</v>
      </c>
      <c r="I35" s="715">
        <v>16.562065695</v>
      </c>
      <c r="J35" s="274">
        <v>12.818177183</v>
      </c>
      <c r="K35" s="444">
        <v>59.160077619</v>
      </c>
      <c r="L35" s="444">
        <v>35.504306345</v>
      </c>
      <c r="M35" s="715">
        <v>40.324280595</v>
      </c>
      <c r="N35" s="274">
        <v>24.944325928</v>
      </c>
      <c r="O35" s="444">
        <v>30.6</v>
      </c>
      <c r="P35" s="278">
        <v>17.5</v>
      </c>
    </row>
    <row r="36" spans="1:16" ht="18" customHeight="1">
      <c r="A36" s="458" t="s">
        <v>381</v>
      </c>
      <c r="B36" s="662"/>
      <c r="C36" s="278">
        <v>523.19313254</v>
      </c>
      <c r="D36" s="279">
        <v>322.0347683</v>
      </c>
      <c r="E36" s="444">
        <v>144.93805887</v>
      </c>
      <c r="F36" s="274">
        <v>94.658721231</v>
      </c>
      <c r="G36" s="444">
        <v>40.409155991</v>
      </c>
      <c r="H36" s="444">
        <v>23.222925644</v>
      </c>
      <c r="I36" s="715">
        <v>16.16709126</v>
      </c>
      <c r="J36" s="274">
        <v>12.191475195</v>
      </c>
      <c r="K36" s="444">
        <v>61.162352142</v>
      </c>
      <c r="L36" s="444">
        <v>35.104995315</v>
      </c>
      <c r="M36" s="715">
        <v>41.017779257</v>
      </c>
      <c r="N36" s="274">
        <v>24.215435799</v>
      </c>
      <c r="O36" s="444">
        <v>28.8</v>
      </c>
      <c r="P36" s="278">
        <v>15.5</v>
      </c>
    </row>
    <row r="37" spans="1:16" s="703" customFormat="1" ht="18" customHeight="1">
      <c r="A37" s="1037" t="s">
        <v>382</v>
      </c>
      <c r="B37" s="1070"/>
      <c r="C37" s="1068">
        <v>554.1775</v>
      </c>
      <c r="D37" s="1071">
        <v>327.2453</v>
      </c>
      <c r="E37" s="1069">
        <v>150.414</v>
      </c>
      <c r="F37" s="1072">
        <v>94.88136</v>
      </c>
      <c r="G37" s="1069">
        <v>40.581</v>
      </c>
      <c r="H37" s="1072">
        <v>22.40881</v>
      </c>
      <c r="I37" s="1069">
        <v>17.161</v>
      </c>
      <c r="J37" s="1072">
        <v>12.77339</v>
      </c>
      <c r="K37" s="1069">
        <v>67.578</v>
      </c>
      <c r="L37" s="1072">
        <v>37.01405</v>
      </c>
      <c r="M37" s="1069">
        <v>42.374</v>
      </c>
      <c r="N37" s="1072">
        <v>24.03359</v>
      </c>
      <c r="O37" s="1069">
        <v>34.6</v>
      </c>
      <c r="P37" s="1068">
        <v>17.8</v>
      </c>
    </row>
    <row r="38" spans="1:16" ht="18" customHeight="1">
      <c r="A38" s="673" t="s">
        <v>536</v>
      </c>
      <c r="B38" s="1040"/>
      <c r="C38" s="1031">
        <v>555.7</v>
      </c>
      <c r="D38" s="1032">
        <v>316.1</v>
      </c>
      <c r="E38" s="1036">
        <v>153.5</v>
      </c>
      <c r="F38" s="1030">
        <v>93.4</v>
      </c>
      <c r="G38" s="1036">
        <v>39</v>
      </c>
      <c r="H38" s="1030">
        <v>20.6</v>
      </c>
      <c r="I38" s="1036">
        <v>16.5</v>
      </c>
      <c r="J38" s="1030">
        <v>11.7</v>
      </c>
      <c r="K38" s="1036">
        <v>67.7</v>
      </c>
      <c r="L38" s="1030">
        <v>35.5</v>
      </c>
      <c r="M38" s="1036">
        <v>39.8</v>
      </c>
      <c r="N38" s="1030">
        <v>21.6</v>
      </c>
      <c r="O38" s="1036">
        <v>35.6</v>
      </c>
      <c r="P38" s="1031">
        <v>17.5</v>
      </c>
    </row>
    <row r="39" spans="1:16" s="703" customFormat="1" ht="18" customHeight="1">
      <c r="A39" s="1198" t="s">
        <v>537</v>
      </c>
      <c r="B39" s="1044"/>
      <c r="C39" s="1019">
        <v>588.4</v>
      </c>
      <c r="D39" s="1020">
        <v>321.2</v>
      </c>
      <c r="E39" s="1019">
        <v>157.1572</v>
      </c>
      <c r="F39" s="1020">
        <v>92.84513</v>
      </c>
      <c r="G39" s="1019">
        <v>41.8</v>
      </c>
      <c r="H39" s="1020">
        <v>21.2</v>
      </c>
      <c r="I39" s="1019">
        <v>16.8</v>
      </c>
      <c r="J39" s="1020">
        <v>11.6</v>
      </c>
      <c r="K39" s="1019">
        <v>72.7</v>
      </c>
      <c r="L39" s="1020">
        <v>36.4</v>
      </c>
      <c r="M39" s="1019">
        <v>41.9</v>
      </c>
      <c r="N39" s="1020">
        <v>21.9</v>
      </c>
      <c r="O39" s="1048">
        <v>40.261734</v>
      </c>
      <c r="P39" s="1051">
        <v>18.894582</v>
      </c>
    </row>
    <row r="40" spans="1:17" s="211" customFormat="1" ht="16.5">
      <c r="A40" s="664" t="s">
        <v>1701</v>
      </c>
      <c r="C40" s="206"/>
      <c r="D40" s="207"/>
      <c r="E40" s="208"/>
      <c r="F40" s="206"/>
      <c r="G40" s="206"/>
      <c r="H40" s="206"/>
      <c r="I40" s="206"/>
      <c r="J40" s="209"/>
      <c r="K40" s="210"/>
      <c r="L40" s="210"/>
      <c r="M40" s="209"/>
      <c r="N40" s="209"/>
      <c r="O40" s="210"/>
      <c r="Q40" s="501"/>
    </row>
    <row r="41" spans="1:17" s="211" customFormat="1" ht="16.5">
      <c r="A41" s="212" t="s">
        <v>423</v>
      </c>
      <c r="C41" s="206"/>
      <c r="D41" s="207"/>
      <c r="E41" s="208"/>
      <c r="F41" s="206"/>
      <c r="G41" s="206"/>
      <c r="H41" s="206"/>
      <c r="I41" s="206"/>
      <c r="J41" s="209"/>
      <c r="K41" s="210"/>
      <c r="L41" s="210"/>
      <c r="M41" s="209"/>
      <c r="N41" s="209"/>
      <c r="O41" s="210"/>
      <c r="Q41" s="501"/>
    </row>
    <row r="42" spans="1:22" s="215" customFormat="1" ht="16.5" customHeight="1">
      <c r="A42" s="212" t="s">
        <v>424</v>
      </c>
      <c r="C42" s="213"/>
      <c r="D42" s="213"/>
      <c r="E42" s="213"/>
      <c r="F42" s="213"/>
      <c r="G42" s="213"/>
      <c r="H42" s="213"/>
      <c r="I42" s="213"/>
      <c r="J42" s="214"/>
      <c r="K42" s="214"/>
      <c r="L42" s="214"/>
      <c r="M42" s="214"/>
      <c r="N42" s="214"/>
      <c r="R42" s="213"/>
      <c r="V42" s="502"/>
    </row>
    <row r="43" spans="13:15" ht="16.5">
      <c r="M43" s="276"/>
      <c r="N43" s="276"/>
      <c r="O43" s="276"/>
    </row>
    <row r="44" spans="4:15" ht="15.75">
      <c r="D44" s="457"/>
      <c r="E44" s="457"/>
      <c r="F44" s="457"/>
      <c r="H44" s="517"/>
      <c r="I44" s="517"/>
      <c r="K44" s="276"/>
      <c r="L44" s="276"/>
      <c r="M44" s="276"/>
      <c r="N44" s="276"/>
      <c r="O44" s="276"/>
    </row>
    <row r="45" spans="4:15" ht="16.5">
      <c r="D45" s="457"/>
      <c r="E45" s="457"/>
      <c r="F45" s="457"/>
      <c r="H45" s="517"/>
      <c r="I45" s="517"/>
      <c r="K45" s="276"/>
      <c r="L45" s="276"/>
      <c r="M45" s="276"/>
      <c r="N45" s="276"/>
      <c r="O45" s="276"/>
    </row>
    <row r="46" spans="4:15" ht="16.5">
      <c r="D46" s="457"/>
      <c r="E46" s="457"/>
      <c r="F46" s="457"/>
      <c r="H46" s="517"/>
      <c r="I46" s="517"/>
      <c r="K46" s="276"/>
      <c r="L46" s="276"/>
      <c r="M46" s="276"/>
      <c r="N46" s="276"/>
      <c r="O46" s="276"/>
    </row>
    <row r="47" spans="4:15" ht="16.5">
      <c r="D47" s="457"/>
      <c r="E47" s="457"/>
      <c r="F47" s="457"/>
      <c r="H47" s="517"/>
      <c r="I47" s="517"/>
      <c r="K47" s="276"/>
      <c r="L47" s="276"/>
      <c r="M47" s="276"/>
      <c r="N47" s="276"/>
      <c r="O47" s="276"/>
    </row>
  </sheetData>
  <sheetProtection/>
  <mergeCells count="3">
    <mergeCell ref="B3:B4"/>
    <mergeCell ref="A3:A4"/>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38.xml><?xml version="1.0" encoding="utf-8"?>
<worksheet xmlns="http://schemas.openxmlformats.org/spreadsheetml/2006/main" xmlns:r="http://schemas.openxmlformats.org/officeDocument/2006/relationships">
  <sheetPr transitionEvaluation="1" transitionEntry="1"/>
  <dimension ref="A1:V42"/>
  <sheetViews>
    <sheetView view="pageBreakPreview" zoomScaleNormal="90" zoomScaleSheetLayoutView="100" zoomScalePageLayoutView="0" workbookViewId="0" topLeftCell="A22">
      <selection activeCell="H45" sqref="H45"/>
    </sheetView>
  </sheetViews>
  <sheetFormatPr defaultColWidth="9.00390625" defaultRowHeight="16.5"/>
  <cols>
    <col min="1" max="1" width="12.75390625" style="276" customWidth="1"/>
    <col min="2" max="2" width="3.25390625" style="661" customWidth="1"/>
    <col min="3" max="4" width="13.875" style="282" customWidth="1"/>
    <col min="5" max="6" width="13.875" style="515" customWidth="1"/>
    <col min="7" max="12" width="13.875" style="457" customWidth="1"/>
    <col min="13" max="16" width="9.25390625" style="276" customWidth="1"/>
    <col min="17" max="16384" width="9.00390625" style="276" customWidth="1"/>
  </cols>
  <sheetData>
    <row r="1" spans="1:12" s="211" customFormat="1" ht="25.5" customHeight="1">
      <c r="A1" s="1313" t="s">
        <v>1639</v>
      </c>
      <c r="B1" s="1313"/>
      <c r="C1" s="1313"/>
      <c r="D1" s="1313"/>
      <c r="E1" s="1313"/>
      <c r="F1" s="1313"/>
      <c r="G1" s="1313"/>
      <c r="H1" s="1313"/>
      <c r="I1" s="1313"/>
      <c r="J1" s="1313"/>
      <c r="K1" s="1313"/>
      <c r="L1" s="1313"/>
    </row>
    <row r="2" spans="1:12" s="211" customFormat="1" ht="15" customHeight="1">
      <c r="A2" s="670"/>
      <c r="C2" s="254"/>
      <c r="D2" s="254"/>
      <c r="F2" s="255"/>
      <c r="G2" s="256" t="s">
        <v>4</v>
      </c>
      <c r="H2" s="256"/>
      <c r="I2" s="209"/>
      <c r="J2" s="209"/>
      <c r="K2" s="209"/>
      <c r="L2" s="675" t="s">
        <v>414</v>
      </c>
    </row>
    <row r="3" spans="1:12" s="262" customFormat="1" ht="19.5" customHeight="1">
      <c r="A3" s="1311" t="s">
        <v>237</v>
      </c>
      <c r="B3" s="1309"/>
      <c r="C3" s="259" t="s">
        <v>267</v>
      </c>
      <c r="D3" s="259"/>
      <c r="E3" s="257" t="s">
        <v>268</v>
      </c>
      <c r="F3" s="258"/>
      <c r="G3" s="260" t="s">
        <v>269</v>
      </c>
      <c r="H3" s="261"/>
      <c r="I3" s="260" t="s">
        <v>148</v>
      </c>
      <c r="J3" s="261"/>
      <c r="K3" s="260" t="s">
        <v>270</v>
      </c>
      <c r="L3" s="260"/>
    </row>
    <row r="4" spans="1:12" s="267" customFormat="1" ht="32.25" customHeight="1">
      <c r="A4" s="1312"/>
      <c r="B4" s="1310"/>
      <c r="C4" s="265" t="s">
        <v>12</v>
      </c>
      <c r="D4" s="264" t="s">
        <v>144</v>
      </c>
      <c r="E4" s="263" t="s">
        <v>12</v>
      </c>
      <c r="F4" s="264" t="s">
        <v>144</v>
      </c>
      <c r="G4" s="263" t="s">
        <v>12</v>
      </c>
      <c r="H4" s="264" t="s">
        <v>144</v>
      </c>
      <c r="I4" s="263" t="s">
        <v>12</v>
      </c>
      <c r="J4" s="264" t="s">
        <v>144</v>
      </c>
      <c r="K4" s="263" t="s">
        <v>12</v>
      </c>
      <c r="L4" s="266" t="s">
        <v>144</v>
      </c>
    </row>
    <row r="5" spans="1:12" s="267" customFormat="1" ht="5.25" customHeight="1" hidden="1">
      <c r="A5" s="458"/>
      <c r="B5" s="662"/>
      <c r="C5" s="682"/>
      <c r="D5" s="681"/>
      <c r="E5" s="680"/>
      <c r="F5" s="681"/>
      <c r="G5" s="680"/>
      <c r="H5" s="681"/>
      <c r="I5" s="680"/>
      <c r="J5" s="681"/>
      <c r="K5" s="680"/>
      <c r="L5" s="681"/>
    </row>
    <row r="6" spans="1:12" s="267" customFormat="1" ht="5.25" customHeight="1" hidden="1">
      <c r="A6" s="458"/>
      <c r="B6" s="662"/>
      <c r="C6" s="682"/>
      <c r="D6" s="681"/>
      <c r="E6" s="680"/>
      <c r="F6" s="681"/>
      <c r="G6" s="680"/>
      <c r="H6" s="681"/>
      <c r="I6" s="680"/>
      <c r="J6" s="681"/>
      <c r="K6" s="680"/>
      <c r="L6" s="681"/>
    </row>
    <row r="7" spans="1:12" ht="17.25" customHeight="1" hidden="1">
      <c r="A7" s="647" t="s">
        <v>184</v>
      </c>
      <c r="B7" s="662"/>
      <c r="C7" s="272">
        <v>14.496780632928187</v>
      </c>
      <c r="D7" s="271">
        <v>20.79995086791488</v>
      </c>
      <c r="E7" s="268">
        <v>17.135884533299038</v>
      </c>
      <c r="F7" s="269">
        <v>23.276471442313536</v>
      </c>
      <c r="G7" s="272">
        <v>6.286815826031944</v>
      </c>
      <c r="H7" s="272">
        <v>9.356484043780164</v>
      </c>
      <c r="I7" s="273">
        <v>4.9019</v>
      </c>
      <c r="J7" s="271">
        <v>6.8388</v>
      </c>
      <c r="K7" s="272">
        <v>1.9492787224521322</v>
      </c>
      <c r="L7" s="272">
        <v>2.766668396821385</v>
      </c>
    </row>
    <row r="8" spans="1:12" ht="18" customHeight="1">
      <c r="A8" s="458" t="s">
        <v>185</v>
      </c>
      <c r="B8" s="662"/>
      <c r="C8" s="270">
        <v>15.023508329135309</v>
      </c>
      <c r="D8" s="274">
        <v>21.033819963549416</v>
      </c>
      <c r="E8" s="709">
        <v>16.93502761447921</v>
      </c>
      <c r="F8" s="279">
        <v>22.748887925133992</v>
      </c>
      <c r="G8" s="270">
        <v>7.108785234143805</v>
      </c>
      <c r="H8" s="270">
        <v>10.444853519891776</v>
      </c>
      <c r="I8" s="715">
        <v>5.0022</v>
      </c>
      <c r="J8" s="274">
        <v>6.8541</v>
      </c>
      <c r="K8" s="270">
        <v>2.185331507298568</v>
      </c>
      <c r="L8" s="270">
        <v>3.002584842019601</v>
      </c>
    </row>
    <row r="9" spans="1:12" ht="18" customHeight="1" hidden="1">
      <c r="A9" s="458" t="s">
        <v>186</v>
      </c>
      <c r="B9" s="662"/>
      <c r="C9" s="270">
        <v>15.7179571808088</v>
      </c>
      <c r="D9" s="274">
        <v>21.42557942180287</v>
      </c>
      <c r="E9" s="709">
        <v>17.69611959673498</v>
      </c>
      <c r="F9" s="279">
        <v>23.098105073218985</v>
      </c>
      <c r="G9" s="270">
        <v>7.156143106709696</v>
      </c>
      <c r="H9" s="270">
        <v>10.14143452380926</v>
      </c>
      <c r="I9" s="715">
        <v>4.9972</v>
      </c>
      <c r="J9" s="274">
        <v>6.5244</v>
      </c>
      <c r="K9" s="270">
        <v>2.2746312017755823</v>
      </c>
      <c r="L9" s="270">
        <v>3.009275712220411</v>
      </c>
    </row>
    <row r="10" spans="1:12" ht="18" customHeight="1" hidden="1">
      <c r="A10" s="458" t="s">
        <v>187</v>
      </c>
      <c r="B10" s="662"/>
      <c r="C10" s="270">
        <v>16.681648650216605</v>
      </c>
      <c r="D10" s="274">
        <v>22.29735811737116</v>
      </c>
      <c r="E10" s="709">
        <v>18.6221979024684</v>
      </c>
      <c r="F10" s="279">
        <v>23.878359219083723</v>
      </c>
      <c r="G10" s="270">
        <v>7.615645112352748</v>
      </c>
      <c r="H10" s="270">
        <v>10.399049531376</v>
      </c>
      <c r="I10" s="715">
        <v>5.4285</v>
      </c>
      <c r="J10" s="274">
        <v>6.9655</v>
      </c>
      <c r="K10" s="270">
        <v>2.344830346470919</v>
      </c>
      <c r="L10" s="270">
        <v>3.109869645926775</v>
      </c>
    </row>
    <row r="11" spans="1:12" ht="18" customHeight="1" hidden="1">
      <c r="A11" s="458" t="s">
        <v>188</v>
      </c>
      <c r="B11" s="662"/>
      <c r="C11" s="270">
        <v>17.485081446589074</v>
      </c>
      <c r="D11" s="274">
        <v>22.935845941378876</v>
      </c>
      <c r="E11" s="709">
        <v>18.519790382965272</v>
      </c>
      <c r="F11" s="279">
        <v>23.216736700843292</v>
      </c>
      <c r="G11" s="270">
        <v>7.602861315112059</v>
      </c>
      <c r="H11" s="270">
        <v>10.13163184983082</v>
      </c>
      <c r="I11" s="715">
        <v>6.1209</v>
      </c>
      <c r="J11" s="274">
        <v>7.7001</v>
      </c>
      <c r="K11" s="270">
        <v>2.6042674195748736</v>
      </c>
      <c r="L11" s="270">
        <v>3.3462544985349916</v>
      </c>
    </row>
    <row r="12" spans="1:12" ht="18" customHeight="1" hidden="1">
      <c r="A12" s="458" t="s">
        <v>189</v>
      </c>
      <c r="B12" s="662"/>
      <c r="C12" s="270">
        <v>17.078424769143446</v>
      </c>
      <c r="D12" s="274">
        <v>21.75013737114222</v>
      </c>
      <c r="E12" s="709">
        <v>17.824833492773156</v>
      </c>
      <c r="F12" s="279">
        <v>21.865140745974404</v>
      </c>
      <c r="G12" s="270">
        <v>7.99794248233693</v>
      </c>
      <c r="H12" s="270">
        <v>10.460735541030344</v>
      </c>
      <c r="I12" s="715">
        <v>6.3337</v>
      </c>
      <c r="J12" s="274">
        <v>7.739</v>
      </c>
      <c r="K12" s="270">
        <v>2.2342830667591422</v>
      </c>
      <c r="L12" s="270">
        <v>2.8264127466895896</v>
      </c>
    </row>
    <row r="13" spans="1:12" ht="18" customHeight="1">
      <c r="A13" s="458" t="s">
        <v>190</v>
      </c>
      <c r="B13" s="662"/>
      <c r="C13" s="270">
        <v>18.377011204745816</v>
      </c>
      <c r="D13" s="274">
        <v>22.745724441894577</v>
      </c>
      <c r="E13" s="709">
        <v>18.91966835923552</v>
      </c>
      <c r="F13" s="279">
        <v>22.67563541032724</v>
      </c>
      <c r="G13" s="270">
        <v>8.18385654608792</v>
      </c>
      <c r="H13" s="270">
        <v>10.355508550086917</v>
      </c>
      <c r="I13" s="715">
        <v>6.714</v>
      </c>
      <c r="J13" s="274">
        <v>8.0723</v>
      </c>
      <c r="K13" s="270">
        <v>2.683952953286899</v>
      </c>
      <c r="L13" s="270">
        <v>3.224846431334297</v>
      </c>
    </row>
    <row r="14" spans="1:12" ht="18" customHeight="1">
      <c r="A14" s="458" t="s">
        <v>191</v>
      </c>
      <c r="B14" s="662"/>
      <c r="C14" s="270">
        <v>19.472595734775304</v>
      </c>
      <c r="D14" s="274">
        <v>23.558863185207766</v>
      </c>
      <c r="E14" s="709">
        <v>21.61738934753151</v>
      </c>
      <c r="F14" s="279">
        <v>25.57585521019933</v>
      </c>
      <c r="G14" s="270">
        <v>9.043960425798177</v>
      </c>
      <c r="H14" s="270">
        <v>11.097435184815602</v>
      </c>
      <c r="I14" s="715">
        <v>6.7646</v>
      </c>
      <c r="J14" s="274">
        <v>7.9222</v>
      </c>
      <c r="K14" s="270">
        <v>3.030791877167912</v>
      </c>
      <c r="L14" s="270">
        <v>3.599858454214149</v>
      </c>
    </row>
    <row r="15" spans="1:12" ht="18" customHeight="1">
      <c r="A15" s="458" t="s">
        <v>192</v>
      </c>
      <c r="B15" s="662"/>
      <c r="C15" s="270">
        <v>19.713884858441357</v>
      </c>
      <c r="D15" s="274">
        <v>23.383341631116238</v>
      </c>
      <c r="E15" s="709">
        <v>24.045183648507667</v>
      </c>
      <c r="F15" s="279">
        <v>27.900777585845322</v>
      </c>
      <c r="G15" s="270">
        <v>9.463624045183648</v>
      </c>
      <c r="H15" s="270">
        <v>11.310169109990017</v>
      </c>
      <c r="I15" s="715">
        <v>7.6469</v>
      </c>
      <c r="J15" s="274">
        <v>8.7657</v>
      </c>
      <c r="K15" s="270">
        <v>3.328816567337786</v>
      </c>
      <c r="L15" s="270">
        <v>3.8316249736707846</v>
      </c>
    </row>
    <row r="16" spans="1:12" ht="18" customHeight="1">
      <c r="A16" s="673" t="s">
        <v>251</v>
      </c>
      <c r="B16" s="662" t="s">
        <v>249</v>
      </c>
      <c r="C16" s="270">
        <v>21.293098072263273</v>
      </c>
      <c r="D16" s="274">
        <v>24.598802289793582</v>
      </c>
      <c r="E16" s="709">
        <v>23.74962920843975</v>
      </c>
      <c r="F16" s="279">
        <v>26.881521371526503</v>
      </c>
      <c r="G16" s="270">
        <v>9.973137025828432</v>
      </c>
      <c r="H16" s="270">
        <v>11.64756000665188</v>
      </c>
      <c r="I16" s="715">
        <v>7.7194</v>
      </c>
      <c r="J16" s="274">
        <v>8.7092</v>
      </c>
      <c r="K16" s="270">
        <v>3.694281380466167</v>
      </c>
      <c r="L16" s="270">
        <v>4.159088709752856</v>
      </c>
    </row>
    <row r="17" spans="1:12" ht="18" customHeight="1">
      <c r="A17" s="458" t="s">
        <v>193</v>
      </c>
      <c r="B17" s="662"/>
      <c r="C17" s="270">
        <v>23.650941815297713</v>
      </c>
      <c r="D17" s="274">
        <v>26.738274920071333</v>
      </c>
      <c r="E17" s="709">
        <v>24.469085726999857</v>
      </c>
      <c r="F17" s="279">
        <v>27.15505416948279</v>
      </c>
      <c r="G17" s="270">
        <v>11.60917998846323</v>
      </c>
      <c r="H17" s="270">
        <v>13.31720170834669</v>
      </c>
      <c r="I17" s="715">
        <v>8.8964</v>
      </c>
      <c r="J17" s="274">
        <v>9.6976</v>
      </c>
      <c r="K17" s="270">
        <v>4.241182806639868</v>
      </c>
      <c r="L17" s="270">
        <v>4.69468097921528</v>
      </c>
    </row>
    <row r="18" spans="1:12" ht="18" customHeight="1">
      <c r="A18" s="458" t="s">
        <v>194</v>
      </c>
      <c r="B18" s="662"/>
      <c r="C18" s="270">
        <v>25.366775875790385</v>
      </c>
      <c r="D18" s="274">
        <v>28.003474523243693</v>
      </c>
      <c r="E18" s="709">
        <v>27.022448873750598</v>
      </c>
      <c r="F18" s="279">
        <v>29.54493611253274</v>
      </c>
      <c r="G18" s="270">
        <v>12.32193819890388</v>
      </c>
      <c r="H18" s="270">
        <v>13.80098503635713</v>
      </c>
      <c r="I18" s="715">
        <v>9.4784</v>
      </c>
      <c r="J18" s="274">
        <v>10.1116</v>
      </c>
      <c r="K18" s="270">
        <v>4.8597500390832105</v>
      </c>
      <c r="L18" s="270">
        <v>5.276294834080632</v>
      </c>
    </row>
    <row r="19" spans="1:12" ht="18" customHeight="1">
      <c r="A19" s="458" t="s">
        <v>195</v>
      </c>
      <c r="B19" s="662"/>
      <c r="C19" s="270">
        <v>27.072970460925525</v>
      </c>
      <c r="D19" s="274">
        <v>29.15742035087556</v>
      </c>
      <c r="E19" s="709">
        <v>27.003635552796126</v>
      </c>
      <c r="F19" s="279">
        <v>28.875649368124254</v>
      </c>
      <c r="G19" s="270">
        <v>13.196744180628714</v>
      </c>
      <c r="H19" s="270">
        <v>14.338085375281038</v>
      </c>
      <c r="I19" s="715">
        <v>10.2003</v>
      </c>
      <c r="J19" s="274">
        <v>10.6351</v>
      </c>
      <c r="K19" s="270">
        <v>5.3757665436326425</v>
      </c>
      <c r="L19" s="270">
        <v>5.713333881395836</v>
      </c>
    </row>
    <row r="20" spans="1:13" s="281" customFormat="1" ht="18" customHeight="1">
      <c r="A20" s="458" t="s">
        <v>226</v>
      </c>
      <c r="B20" s="662"/>
      <c r="C20" s="278">
        <v>26.328440169753183</v>
      </c>
      <c r="D20" s="279">
        <v>27.630429208366067</v>
      </c>
      <c r="E20" s="278">
        <v>26.85968022188248</v>
      </c>
      <c r="F20" s="279">
        <v>28.085307508326203</v>
      </c>
      <c r="G20" s="278">
        <v>13.679431342329579</v>
      </c>
      <c r="H20" s="278">
        <v>14.50691057987337</v>
      </c>
      <c r="I20" s="716">
        <v>9.3584</v>
      </c>
      <c r="J20" s="279">
        <v>9.5432</v>
      </c>
      <c r="K20" s="278">
        <v>5.344458110645671</v>
      </c>
      <c r="L20" s="278">
        <v>5.471912286407541</v>
      </c>
      <c r="M20" s="276"/>
    </row>
    <row r="21" spans="1:13" s="281" customFormat="1" ht="18" customHeight="1">
      <c r="A21" s="458" t="s">
        <v>227</v>
      </c>
      <c r="B21" s="662"/>
      <c r="C21" s="278">
        <v>27.07345575102852</v>
      </c>
      <c r="D21" s="279">
        <v>27.622162741582457</v>
      </c>
      <c r="E21" s="278">
        <v>26.178427930428985</v>
      </c>
      <c r="F21" s="279">
        <v>26.648579114791733</v>
      </c>
      <c r="G21" s="278">
        <v>14.21140620728599</v>
      </c>
      <c r="H21" s="278">
        <v>14.644599549411893</v>
      </c>
      <c r="I21" s="716">
        <v>10.0816</v>
      </c>
      <c r="J21" s="279">
        <v>10.1072</v>
      </c>
      <c r="K21" s="278">
        <v>5.897188381412153</v>
      </c>
      <c r="L21" s="278">
        <v>5.909546627172955</v>
      </c>
      <c r="M21" s="276"/>
    </row>
    <row r="22" spans="1:13" s="281" customFormat="1" ht="18" customHeight="1">
      <c r="A22" s="458" t="s">
        <v>236</v>
      </c>
      <c r="B22" s="662"/>
      <c r="C22" s="278">
        <v>28.222369371809997</v>
      </c>
      <c r="D22" s="279">
        <v>28.026486314996596</v>
      </c>
      <c r="E22" s="278">
        <v>27.050381504589012</v>
      </c>
      <c r="F22" s="279">
        <v>26.97051313226056</v>
      </c>
      <c r="G22" s="278">
        <v>15.217811691300197</v>
      </c>
      <c r="H22" s="278">
        <v>15.25326257468186</v>
      </c>
      <c r="I22" s="716">
        <v>10.6073</v>
      </c>
      <c r="J22" s="279">
        <v>10.3111</v>
      </c>
      <c r="K22" s="278">
        <v>6.734422590877516</v>
      </c>
      <c r="L22" s="278">
        <v>6.5907996444406605</v>
      </c>
      <c r="M22" s="276"/>
    </row>
    <row r="23" spans="1:13" s="281" customFormat="1" ht="18" customHeight="1">
      <c r="A23" s="458" t="s">
        <v>196</v>
      </c>
      <c r="B23" s="662"/>
      <c r="C23" s="278">
        <v>29.34051650051564</v>
      </c>
      <c r="D23" s="279">
        <v>28.34147491788848</v>
      </c>
      <c r="E23" s="278">
        <v>28.713869313624386</v>
      </c>
      <c r="F23" s="279">
        <v>27.973271381404096</v>
      </c>
      <c r="G23" s="278">
        <v>15.473709464879112</v>
      </c>
      <c r="H23" s="278">
        <v>14.966319339253312</v>
      </c>
      <c r="I23" s="716">
        <v>11.36</v>
      </c>
      <c r="J23" s="279">
        <v>10.7469</v>
      </c>
      <c r="K23" s="278">
        <v>6.982640082502578</v>
      </c>
      <c r="L23" s="278">
        <v>6.699557583275897</v>
      </c>
      <c r="M23" s="276"/>
    </row>
    <row r="24" spans="1:13" s="281" customFormat="1" ht="18" customHeight="1">
      <c r="A24" s="458" t="s">
        <v>228</v>
      </c>
      <c r="B24" s="662"/>
      <c r="C24" s="278">
        <v>30.476550684827593</v>
      </c>
      <c r="D24" s="279">
        <v>28.481827665988575</v>
      </c>
      <c r="E24" s="278">
        <v>30.908368595494885</v>
      </c>
      <c r="F24" s="279">
        <v>29.414763970202937</v>
      </c>
      <c r="G24" s="278">
        <v>16.24436655695821</v>
      </c>
      <c r="H24" s="278">
        <v>15.309089292030158</v>
      </c>
      <c r="I24" s="716">
        <v>10.9367</v>
      </c>
      <c r="J24" s="279">
        <v>10.1934</v>
      </c>
      <c r="K24" s="278">
        <v>7.180642163982896</v>
      </c>
      <c r="L24" s="278">
        <v>6.741368555634318</v>
      </c>
      <c r="M24" s="276"/>
    </row>
    <row r="25" spans="1:13" s="281" customFormat="1" ht="18" customHeight="1">
      <c r="A25" s="458" t="s">
        <v>229</v>
      </c>
      <c r="B25" s="662"/>
      <c r="C25" s="278">
        <v>30.630250987228372</v>
      </c>
      <c r="D25" s="279">
        <v>27.857788364137193</v>
      </c>
      <c r="E25" s="278">
        <v>31.06902900021283</v>
      </c>
      <c r="F25" s="279">
        <v>28.799206395504083</v>
      </c>
      <c r="G25" s="278">
        <v>16.447527335205393</v>
      </c>
      <c r="H25" s="278">
        <v>15.018263267034254</v>
      </c>
      <c r="I25" s="716">
        <v>12.4837</v>
      </c>
      <c r="J25" s="279">
        <v>11.2541</v>
      </c>
      <c r="K25" s="278">
        <v>8.243708122738354</v>
      </c>
      <c r="L25" s="278">
        <v>7.5240872874112394</v>
      </c>
      <c r="M25" s="276"/>
    </row>
    <row r="26" spans="1:13" s="281" customFormat="1" ht="18" customHeight="1">
      <c r="A26" s="458" t="s">
        <v>238</v>
      </c>
      <c r="B26" s="662"/>
      <c r="C26" s="278">
        <v>31.58498608812286</v>
      </c>
      <c r="D26" s="279">
        <v>27.79695819854889</v>
      </c>
      <c r="E26" s="278">
        <v>31.169917069210022</v>
      </c>
      <c r="F26" s="279">
        <v>28.085958705635488</v>
      </c>
      <c r="G26" s="278">
        <v>17.212117401300564</v>
      </c>
      <c r="H26" s="278">
        <v>15.239441703706076</v>
      </c>
      <c r="I26" s="716">
        <v>12.043</v>
      </c>
      <c r="J26" s="279">
        <v>10.5158</v>
      </c>
      <c r="K26" s="278">
        <v>8.800346326524375</v>
      </c>
      <c r="L26" s="278">
        <v>7.817408841772418</v>
      </c>
      <c r="M26" s="276"/>
    </row>
    <row r="27" spans="1:12" ht="18" customHeight="1">
      <c r="A27" s="458" t="s">
        <v>230</v>
      </c>
      <c r="B27" s="662"/>
      <c r="C27" s="270">
        <v>32.125294809083385</v>
      </c>
      <c r="D27" s="274">
        <v>27.38315949383224</v>
      </c>
      <c r="E27" s="709">
        <v>31.27178793521839</v>
      </c>
      <c r="F27" s="279">
        <v>27.315210777346817</v>
      </c>
      <c r="G27" s="270">
        <v>18.086426589994765</v>
      </c>
      <c r="H27" s="270">
        <v>15.47007177226255</v>
      </c>
      <c r="I27" s="715">
        <v>12.8738</v>
      </c>
      <c r="J27" s="274">
        <v>10.9816</v>
      </c>
      <c r="K27" s="270">
        <v>8.979420255455926</v>
      </c>
      <c r="L27" s="270">
        <v>7.7705641269074395</v>
      </c>
    </row>
    <row r="28" spans="1:12" ht="18" customHeight="1">
      <c r="A28" s="458" t="s">
        <v>231</v>
      </c>
      <c r="B28" s="662"/>
      <c r="C28" s="270">
        <v>32.76892126980775</v>
      </c>
      <c r="D28" s="274">
        <v>27.040159817773343</v>
      </c>
      <c r="E28" s="709">
        <v>32.48850798443969</v>
      </c>
      <c r="F28" s="279">
        <v>27.63332812965045</v>
      </c>
      <c r="G28" s="270">
        <v>18.770164289324292</v>
      </c>
      <c r="H28" s="270">
        <v>15.46804412424401</v>
      </c>
      <c r="I28" s="715">
        <v>12.7952</v>
      </c>
      <c r="J28" s="274">
        <v>10.5908</v>
      </c>
      <c r="K28" s="270">
        <v>9.6479695996947</v>
      </c>
      <c r="L28" s="270">
        <v>8.138955975056438</v>
      </c>
    </row>
    <row r="29" spans="1:12" ht="18" customHeight="1">
      <c r="A29" s="458" t="s">
        <v>232</v>
      </c>
      <c r="B29" s="662"/>
      <c r="C29" s="270">
        <v>34.9</v>
      </c>
      <c r="D29" s="274">
        <v>27.9</v>
      </c>
      <c r="E29" s="709">
        <v>34.1</v>
      </c>
      <c r="F29" s="279">
        <v>28.1</v>
      </c>
      <c r="G29" s="270">
        <v>19.5</v>
      </c>
      <c r="H29" s="270">
        <v>15.6</v>
      </c>
      <c r="I29" s="715">
        <v>13.7136</v>
      </c>
      <c r="J29" s="274">
        <v>11.0774</v>
      </c>
      <c r="K29" s="270">
        <v>10.1</v>
      </c>
      <c r="L29" s="270">
        <v>8.3</v>
      </c>
    </row>
    <row r="30" spans="1:16" ht="24" customHeight="1">
      <c r="A30" s="674"/>
      <c r="B30" s="663"/>
      <c r="C30" s="265" t="s">
        <v>145</v>
      </c>
      <c r="D30" s="265"/>
      <c r="E30" s="446" t="s">
        <v>146</v>
      </c>
      <c r="F30" s="446"/>
      <c r="G30" s="447" t="s">
        <v>147</v>
      </c>
      <c r="H30" s="447"/>
      <c r="I30" s="448" t="s">
        <v>180</v>
      </c>
      <c r="J30" s="447"/>
      <c r="K30" s="448" t="s">
        <v>149</v>
      </c>
      <c r="L30" s="509"/>
      <c r="M30" s="281"/>
      <c r="N30" s="281"/>
      <c r="O30" s="281"/>
      <c r="P30" s="281"/>
    </row>
    <row r="31" spans="1:12" ht="18" customHeight="1">
      <c r="A31" s="673" t="s">
        <v>425</v>
      </c>
      <c r="B31" s="662" t="s">
        <v>252</v>
      </c>
      <c r="C31" s="270">
        <v>33.816</v>
      </c>
      <c r="D31" s="274">
        <v>26.31</v>
      </c>
      <c r="E31" s="709">
        <v>33.269</v>
      </c>
      <c r="F31" s="279">
        <v>26.761</v>
      </c>
      <c r="G31" s="715">
        <v>18.549684281</v>
      </c>
      <c r="H31" s="274">
        <v>14.379</v>
      </c>
      <c r="I31" s="715">
        <v>13.5</v>
      </c>
      <c r="J31" s="274">
        <v>10.7</v>
      </c>
      <c r="K31" s="270">
        <v>9.644</v>
      </c>
      <c r="L31" s="270">
        <v>7.766</v>
      </c>
    </row>
    <row r="32" spans="1:12" ht="18" customHeight="1">
      <c r="A32" s="458" t="s">
        <v>233</v>
      </c>
      <c r="B32" s="662"/>
      <c r="C32" s="270">
        <v>34.45</v>
      </c>
      <c r="D32" s="274">
        <v>25.94</v>
      </c>
      <c r="E32" s="709">
        <v>33.62</v>
      </c>
      <c r="F32" s="279">
        <v>26.18</v>
      </c>
      <c r="G32" s="715">
        <v>19.63</v>
      </c>
      <c r="H32" s="274">
        <v>14.78</v>
      </c>
      <c r="I32" s="715">
        <v>13.9</v>
      </c>
      <c r="J32" s="274">
        <v>10.6</v>
      </c>
      <c r="K32" s="270">
        <v>9.7</v>
      </c>
      <c r="L32" s="270">
        <v>7.63</v>
      </c>
    </row>
    <row r="33" spans="1:12" ht="18" customHeight="1">
      <c r="A33" s="458" t="s">
        <v>426</v>
      </c>
      <c r="B33" s="662"/>
      <c r="C33" s="270">
        <v>35.4</v>
      </c>
      <c r="D33" s="274">
        <v>25.8</v>
      </c>
      <c r="E33" s="709">
        <v>33.5</v>
      </c>
      <c r="F33" s="279">
        <v>25.2</v>
      </c>
      <c r="G33" s="715">
        <v>20.2</v>
      </c>
      <c r="H33" s="274">
        <v>14.6</v>
      </c>
      <c r="I33" s="715">
        <v>14.8</v>
      </c>
      <c r="J33" s="274">
        <v>11</v>
      </c>
      <c r="K33" s="270">
        <v>10.2</v>
      </c>
      <c r="L33" s="270">
        <v>7.8</v>
      </c>
    </row>
    <row r="34" spans="1:12" ht="18" customHeight="1">
      <c r="A34" s="458" t="s">
        <v>235</v>
      </c>
      <c r="B34" s="662"/>
      <c r="C34" s="270">
        <v>36.8249</v>
      </c>
      <c r="D34" s="274">
        <v>26.024</v>
      </c>
      <c r="E34" s="709">
        <v>34.5873</v>
      </c>
      <c r="F34" s="279">
        <v>25.2963</v>
      </c>
      <c r="G34" s="715">
        <v>21.2171</v>
      </c>
      <c r="H34" s="274">
        <v>14.9587</v>
      </c>
      <c r="I34" s="715">
        <v>16.0304</v>
      </c>
      <c r="J34" s="274">
        <v>11.6183</v>
      </c>
      <c r="K34" s="270">
        <v>10.6193</v>
      </c>
      <c r="L34" s="270">
        <v>7.91207</v>
      </c>
    </row>
    <row r="35" spans="1:12" ht="18" customHeight="1">
      <c r="A35" s="458" t="s">
        <v>239</v>
      </c>
      <c r="B35" s="662"/>
      <c r="C35" s="270">
        <v>36.90100805</v>
      </c>
      <c r="D35" s="274">
        <v>25.407145113</v>
      </c>
      <c r="E35" s="709">
        <v>34.876974652</v>
      </c>
      <c r="F35" s="279">
        <v>24.724144606</v>
      </c>
      <c r="G35" s="715">
        <v>22.049501841</v>
      </c>
      <c r="H35" s="274">
        <v>14.913486449</v>
      </c>
      <c r="I35" s="715">
        <v>16.46732689</v>
      </c>
      <c r="J35" s="274">
        <v>11.621821615</v>
      </c>
      <c r="K35" s="270">
        <v>11.026899576</v>
      </c>
      <c r="L35" s="270">
        <v>8.0868130975</v>
      </c>
    </row>
    <row r="36" spans="1:12" ht="18" customHeight="1">
      <c r="A36" s="1037" t="s">
        <v>588</v>
      </c>
      <c r="B36" s="662"/>
      <c r="C36" s="270">
        <v>37.927287855</v>
      </c>
      <c r="D36" s="274">
        <v>25.284431643</v>
      </c>
      <c r="E36" s="709">
        <v>35.198613542</v>
      </c>
      <c r="F36" s="1032">
        <v>24.154369272</v>
      </c>
      <c r="G36" s="444">
        <v>22.553328502</v>
      </c>
      <c r="H36" s="1030">
        <v>14.934475761</v>
      </c>
      <c r="I36" s="1036">
        <v>16.818575319</v>
      </c>
      <c r="J36" s="1030">
        <v>11.562435059</v>
      </c>
      <c r="K36" s="270">
        <v>11.540107689</v>
      </c>
      <c r="L36" s="270">
        <v>8.2158743065</v>
      </c>
    </row>
    <row r="37" spans="1:12" s="702" customFormat="1" ht="18" customHeight="1">
      <c r="A37" s="1037" t="s">
        <v>589</v>
      </c>
      <c r="B37" s="1070"/>
      <c r="C37" s="1068">
        <v>39.1691</v>
      </c>
      <c r="D37" s="1071">
        <v>25.3253</v>
      </c>
      <c r="E37" s="1068">
        <v>34.94329</v>
      </c>
      <c r="F37" s="1071">
        <v>23.34209</v>
      </c>
      <c r="G37" s="1068">
        <v>23.9407</v>
      </c>
      <c r="H37" s="1071">
        <v>15.3215</v>
      </c>
      <c r="I37" s="1068">
        <v>17.6822</v>
      </c>
      <c r="J37" s="1071">
        <v>11.9447</v>
      </c>
      <c r="K37" s="1068">
        <v>11.6093</v>
      </c>
      <c r="L37" s="1068">
        <v>8.147</v>
      </c>
    </row>
    <row r="38" spans="1:12" s="1047" customFormat="1" ht="18" customHeight="1">
      <c r="A38" s="1037" t="s">
        <v>590</v>
      </c>
      <c r="B38" s="1070"/>
      <c r="C38" s="1068">
        <v>39.3</v>
      </c>
      <c r="D38" s="1071">
        <v>24.7</v>
      </c>
      <c r="E38" s="1068">
        <v>35.2</v>
      </c>
      <c r="F38" s="1071">
        <v>22.8</v>
      </c>
      <c r="G38" s="1068">
        <v>24.2</v>
      </c>
      <c r="H38" s="1071">
        <v>14.9</v>
      </c>
      <c r="I38" s="1068">
        <v>18.2</v>
      </c>
      <c r="J38" s="1071">
        <v>12</v>
      </c>
      <c r="K38" s="1068">
        <v>11.4</v>
      </c>
      <c r="L38" s="1068">
        <v>7.8</v>
      </c>
    </row>
    <row r="39" spans="1:12" s="1047" customFormat="1" ht="18" customHeight="1">
      <c r="A39" s="1087" t="s">
        <v>591</v>
      </c>
      <c r="B39" s="1044"/>
      <c r="C39" s="1018">
        <v>39.9</v>
      </c>
      <c r="D39" s="1020">
        <v>24.4</v>
      </c>
      <c r="E39" s="1019">
        <v>35.5</v>
      </c>
      <c r="F39" s="1020">
        <v>22.2</v>
      </c>
      <c r="G39" s="1019">
        <v>24.3</v>
      </c>
      <c r="H39" s="1020">
        <v>14.6</v>
      </c>
      <c r="I39" s="1019">
        <v>18.4</v>
      </c>
      <c r="J39" s="1020">
        <v>11.8</v>
      </c>
      <c r="K39" s="1051">
        <v>12.5</v>
      </c>
      <c r="L39" s="1051">
        <v>8.3</v>
      </c>
    </row>
    <row r="40" spans="1:17" s="211" customFormat="1" ht="16.5">
      <c r="A40" s="664" t="s">
        <v>1701</v>
      </c>
      <c r="C40" s="206"/>
      <c r="D40" s="207"/>
      <c r="E40" s="208"/>
      <c r="F40" s="206"/>
      <c r="G40" s="206"/>
      <c r="H40" s="206"/>
      <c r="I40" s="206"/>
      <c r="J40" s="209"/>
      <c r="K40" s="210"/>
      <c r="L40" s="210"/>
      <c r="M40" s="209"/>
      <c r="N40" s="209"/>
      <c r="O40" s="210"/>
      <c r="Q40" s="501"/>
    </row>
    <row r="41" spans="1:17" s="211" customFormat="1" ht="16.5">
      <c r="A41" s="212" t="s">
        <v>423</v>
      </c>
      <c r="C41" s="206"/>
      <c r="D41" s="207"/>
      <c r="E41" s="208"/>
      <c r="F41" s="206"/>
      <c r="G41" s="206"/>
      <c r="H41" s="206"/>
      <c r="I41" s="206"/>
      <c r="J41" s="209"/>
      <c r="K41" s="210"/>
      <c r="L41" s="210"/>
      <c r="M41" s="209"/>
      <c r="N41" s="209"/>
      <c r="O41" s="210"/>
      <c r="Q41" s="501"/>
    </row>
    <row r="42" spans="1:22" s="215" customFormat="1" ht="16.5" customHeight="1">
      <c r="A42" s="212" t="s">
        <v>424</v>
      </c>
      <c r="C42" s="213"/>
      <c r="D42" s="213"/>
      <c r="E42" s="213"/>
      <c r="F42" s="213"/>
      <c r="G42" s="213"/>
      <c r="H42" s="213"/>
      <c r="I42" s="213"/>
      <c r="J42" s="214"/>
      <c r="K42" s="214"/>
      <c r="L42" s="214"/>
      <c r="M42" s="214"/>
      <c r="N42" s="214"/>
      <c r="R42" s="213"/>
      <c r="V42" s="502"/>
    </row>
  </sheetData>
  <sheetProtection/>
  <mergeCells count="3">
    <mergeCell ref="B3:B4"/>
    <mergeCell ref="A3:A4"/>
    <mergeCell ref="A1:L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39.xml><?xml version="1.0" encoding="utf-8"?>
<worksheet xmlns="http://schemas.openxmlformats.org/spreadsheetml/2006/main" xmlns:r="http://schemas.openxmlformats.org/officeDocument/2006/relationships">
  <sheetPr transitionEvaluation="1" transitionEntry="1"/>
  <dimension ref="A1:V42"/>
  <sheetViews>
    <sheetView view="pageBreakPreview" zoomScaleNormal="90" zoomScaleSheetLayoutView="100" zoomScalePageLayoutView="0" workbookViewId="0" topLeftCell="A19">
      <selection activeCell="M39" sqref="M39"/>
    </sheetView>
  </sheetViews>
  <sheetFormatPr defaultColWidth="9.00390625" defaultRowHeight="16.5"/>
  <cols>
    <col min="1" max="1" width="12.75390625" style="276" customWidth="1"/>
    <col min="2" max="2" width="3.25390625" style="661" customWidth="1"/>
    <col min="3" max="4" width="13.875" style="282" customWidth="1"/>
    <col min="5" max="6" width="13.875" style="515" customWidth="1"/>
    <col min="7" max="12" width="13.875" style="457" customWidth="1"/>
    <col min="13" max="16" width="9.25390625" style="276" customWidth="1"/>
    <col min="17" max="16384" width="9.00390625" style="276" customWidth="1"/>
  </cols>
  <sheetData>
    <row r="1" spans="1:12" s="211" customFormat="1" ht="25.5" customHeight="1">
      <c r="A1" s="1313" t="s">
        <v>1640</v>
      </c>
      <c r="B1" s="1313"/>
      <c r="C1" s="1313"/>
      <c r="D1" s="1313"/>
      <c r="E1" s="1313"/>
      <c r="F1" s="1313"/>
      <c r="G1" s="1313"/>
      <c r="H1" s="1313"/>
      <c r="I1" s="1313"/>
      <c r="J1" s="1313"/>
      <c r="K1" s="1313"/>
      <c r="L1" s="1313"/>
    </row>
    <row r="2" spans="1:12" s="211" customFormat="1" ht="15" customHeight="1">
      <c r="A2" s="669"/>
      <c r="C2" s="254"/>
      <c r="D2" s="254"/>
      <c r="F2" s="255"/>
      <c r="G2" s="256" t="s">
        <v>4</v>
      </c>
      <c r="H2" s="256"/>
      <c r="I2" s="209"/>
      <c r="J2" s="209"/>
      <c r="K2" s="209"/>
      <c r="L2" s="675" t="s">
        <v>414</v>
      </c>
    </row>
    <row r="3" spans="1:12" s="262" customFormat="1" ht="19.5" customHeight="1">
      <c r="A3" s="1311" t="s">
        <v>237</v>
      </c>
      <c r="B3" s="1309"/>
      <c r="C3" s="1314" t="s">
        <v>274</v>
      </c>
      <c r="D3" s="1315"/>
      <c r="E3" s="1316" t="s">
        <v>275</v>
      </c>
      <c r="F3" s="1317"/>
      <c r="G3" s="1318" t="s">
        <v>143</v>
      </c>
      <c r="H3" s="1319"/>
      <c r="I3" s="1318" t="s">
        <v>270</v>
      </c>
      <c r="J3" s="1319"/>
      <c r="K3" s="447" t="s">
        <v>150</v>
      </c>
      <c r="L3" s="509"/>
    </row>
    <row r="4" spans="1:12" s="267" customFormat="1" ht="32.25" customHeight="1">
      <c r="A4" s="1312"/>
      <c r="B4" s="1310"/>
      <c r="C4" s="263" t="s">
        <v>12</v>
      </c>
      <c r="D4" s="264" t="s">
        <v>144</v>
      </c>
      <c r="E4" s="265" t="s">
        <v>12</v>
      </c>
      <c r="F4" s="264" t="s">
        <v>144</v>
      </c>
      <c r="G4" s="263" t="s">
        <v>12</v>
      </c>
      <c r="H4" s="264" t="s">
        <v>144</v>
      </c>
      <c r="I4" s="263" t="s">
        <v>12</v>
      </c>
      <c r="J4" s="264" t="s">
        <v>144</v>
      </c>
      <c r="K4" s="263" t="s">
        <v>12</v>
      </c>
      <c r="L4" s="266" t="s">
        <v>144</v>
      </c>
    </row>
    <row r="5" spans="1:12" s="267" customFormat="1" ht="5.25" customHeight="1" hidden="1">
      <c r="A5" s="458"/>
      <c r="B5" s="662"/>
      <c r="C5" s="680"/>
      <c r="D5" s="681"/>
      <c r="E5" s="682"/>
      <c r="F5" s="681"/>
      <c r="G5" s="680"/>
      <c r="H5" s="681"/>
      <c r="I5" s="680"/>
      <c r="J5" s="681"/>
      <c r="K5" s="680"/>
      <c r="L5" s="681"/>
    </row>
    <row r="6" spans="1:12" s="267" customFormat="1" ht="5.25" customHeight="1" hidden="1">
      <c r="A6" s="458"/>
      <c r="B6" s="662"/>
      <c r="C6" s="680"/>
      <c r="D6" s="681"/>
      <c r="E6" s="682"/>
      <c r="F6" s="681"/>
      <c r="G6" s="680"/>
      <c r="H6" s="681"/>
      <c r="I6" s="680"/>
      <c r="J6" s="681"/>
      <c r="K6" s="680"/>
      <c r="L6" s="681"/>
    </row>
    <row r="7" spans="1:12" ht="17.25" customHeight="1" hidden="1">
      <c r="A7" s="647" t="s">
        <v>184</v>
      </c>
      <c r="B7" s="662"/>
      <c r="C7" s="268">
        <v>26.3</v>
      </c>
      <c r="D7" s="269">
        <v>34.7</v>
      </c>
      <c r="E7" s="272">
        <v>20.1</v>
      </c>
      <c r="F7" s="271">
        <v>28.1</v>
      </c>
      <c r="G7" s="272">
        <v>6.8</v>
      </c>
      <c r="H7" s="272">
        <v>10</v>
      </c>
      <c r="I7" s="273">
        <v>3.2</v>
      </c>
      <c r="J7" s="271">
        <v>4.5</v>
      </c>
      <c r="K7" s="272">
        <v>4.7409</v>
      </c>
      <c r="L7" s="272">
        <v>6.8507</v>
      </c>
    </row>
    <row r="8" spans="1:12" ht="18" customHeight="1">
      <c r="A8" s="458" t="s">
        <v>185</v>
      </c>
      <c r="B8" s="662"/>
      <c r="C8" s="709">
        <v>26.2</v>
      </c>
      <c r="D8" s="279">
        <v>34.1</v>
      </c>
      <c r="E8" s="270">
        <v>20.3</v>
      </c>
      <c r="F8" s="274">
        <v>28</v>
      </c>
      <c r="G8" s="270">
        <v>7.8</v>
      </c>
      <c r="H8" s="270">
        <v>11.7</v>
      </c>
      <c r="I8" s="715">
        <v>3.5</v>
      </c>
      <c r="J8" s="274">
        <v>4.7</v>
      </c>
      <c r="K8" s="270">
        <v>4.7409</v>
      </c>
      <c r="L8" s="270">
        <v>6.7612</v>
      </c>
    </row>
    <row r="9" spans="1:12" ht="18" customHeight="1" hidden="1">
      <c r="A9" s="458" t="s">
        <v>186</v>
      </c>
      <c r="B9" s="662"/>
      <c r="C9" s="709">
        <v>27.2</v>
      </c>
      <c r="D9" s="279">
        <v>34.4</v>
      </c>
      <c r="E9" s="270">
        <v>21.5</v>
      </c>
      <c r="F9" s="274">
        <v>28.5</v>
      </c>
      <c r="G9" s="270">
        <v>7.7</v>
      </c>
      <c r="H9" s="270">
        <v>10.9</v>
      </c>
      <c r="I9" s="715">
        <v>3.7</v>
      </c>
      <c r="J9" s="274">
        <v>4.9</v>
      </c>
      <c r="K9" s="270">
        <v>5.1784</v>
      </c>
      <c r="L9" s="270">
        <v>7.1026</v>
      </c>
    </row>
    <row r="10" spans="1:12" ht="18" customHeight="1" hidden="1">
      <c r="A10" s="458" t="s">
        <v>187</v>
      </c>
      <c r="B10" s="662"/>
      <c r="C10" s="709">
        <v>28.6</v>
      </c>
      <c r="D10" s="279">
        <v>35.9</v>
      </c>
      <c r="E10" s="270">
        <v>22.8</v>
      </c>
      <c r="F10" s="274">
        <v>29.9</v>
      </c>
      <c r="G10" s="270">
        <v>8.2</v>
      </c>
      <c r="H10" s="270">
        <v>10.8</v>
      </c>
      <c r="I10" s="715">
        <v>4</v>
      </c>
      <c r="J10" s="274">
        <v>5.3</v>
      </c>
      <c r="K10" s="270">
        <v>5.2606</v>
      </c>
      <c r="L10" s="270">
        <v>7.2097</v>
      </c>
    </row>
    <row r="11" spans="1:12" ht="18" customHeight="1" hidden="1">
      <c r="A11" s="458" t="s">
        <v>188</v>
      </c>
      <c r="B11" s="662"/>
      <c r="C11" s="709">
        <v>28.5</v>
      </c>
      <c r="D11" s="279">
        <v>34.8</v>
      </c>
      <c r="E11" s="270">
        <v>23.9</v>
      </c>
      <c r="F11" s="274">
        <v>30.7</v>
      </c>
      <c r="G11" s="270">
        <v>8.4</v>
      </c>
      <c r="H11" s="270">
        <v>11.1</v>
      </c>
      <c r="I11" s="715">
        <v>4.4</v>
      </c>
      <c r="J11" s="274">
        <v>5.6</v>
      </c>
      <c r="K11" s="270">
        <v>4.8308</v>
      </c>
      <c r="L11" s="270">
        <v>6.2739</v>
      </c>
    </row>
    <row r="12" spans="1:12" ht="18" customHeight="1" hidden="1">
      <c r="A12" s="458" t="s">
        <v>189</v>
      </c>
      <c r="B12" s="662"/>
      <c r="C12" s="709">
        <v>27.8</v>
      </c>
      <c r="D12" s="279">
        <v>33.4</v>
      </c>
      <c r="E12" s="270">
        <v>23.5</v>
      </c>
      <c r="F12" s="274">
        <v>29.2</v>
      </c>
      <c r="G12" s="270">
        <v>9.1</v>
      </c>
      <c r="H12" s="270">
        <v>11.7</v>
      </c>
      <c r="I12" s="715">
        <v>3.7</v>
      </c>
      <c r="J12" s="274">
        <v>4.6</v>
      </c>
      <c r="K12" s="270">
        <v>4.9058</v>
      </c>
      <c r="L12" s="270">
        <v>6.0779</v>
      </c>
    </row>
    <row r="13" spans="1:12" ht="18" customHeight="1">
      <c r="A13" s="458" t="s">
        <v>190</v>
      </c>
      <c r="B13" s="662"/>
      <c r="C13" s="709">
        <v>29.4</v>
      </c>
      <c r="D13" s="279">
        <v>34.5</v>
      </c>
      <c r="E13" s="270">
        <v>25.4</v>
      </c>
      <c r="F13" s="274">
        <v>31</v>
      </c>
      <c r="G13" s="270">
        <v>8.7</v>
      </c>
      <c r="H13" s="270">
        <v>11.1</v>
      </c>
      <c r="I13" s="715">
        <v>4.7</v>
      </c>
      <c r="J13" s="274">
        <v>5.5</v>
      </c>
      <c r="K13" s="270">
        <v>5.6128</v>
      </c>
      <c r="L13" s="270">
        <v>6.9604</v>
      </c>
    </row>
    <row r="14" spans="1:12" ht="18" customHeight="1">
      <c r="A14" s="458" t="s">
        <v>191</v>
      </c>
      <c r="B14" s="662"/>
      <c r="C14" s="709">
        <v>32.7</v>
      </c>
      <c r="D14" s="279">
        <v>37.9</v>
      </c>
      <c r="E14" s="270">
        <v>27.2</v>
      </c>
      <c r="F14" s="274">
        <v>32.2</v>
      </c>
      <c r="G14" s="270">
        <v>9.8</v>
      </c>
      <c r="H14" s="270">
        <v>11.8</v>
      </c>
      <c r="I14" s="715">
        <v>5.1</v>
      </c>
      <c r="J14" s="274">
        <v>6</v>
      </c>
      <c r="K14" s="270">
        <v>5.0368</v>
      </c>
      <c r="L14" s="270">
        <v>5.9444</v>
      </c>
    </row>
    <row r="15" spans="1:12" ht="18" customHeight="1">
      <c r="A15" s="458" t="s">
        <v>192</v>
      </c>
      <c r="B15" s="662"/>
      <c r="C15" s="709">
        <v>35.9</v>
      </c>
      <c r="D15" s="279">
        <v>41</v>
      </c>
      <c r="E15" s="270">
        <v>27.2</v>
      </c>
      <c r="F15" s="274">
        <v>31.4</v>
      </c>
      <c r="G15" s="270">
        <v>10.3</v>
      </c>
      <c r="H15" s="270">
        <v>12.1</v>
      </c>
      <c r="I15" s="715">
        <v>5.9</v>
      </c>
      <c r="J15" s="274">
        <v>6.7</v>
      </c>
      <c r="K15" s="270">
        <v>5.3661</v>
      </c>
      <c r="L15" s="270">
        <v>6.2438</v>
      </c>
    </row>
    <row r="16" spans="1:12" ht="18" customHeight="1">
      <c r="A16" s="673" t="s">
        <v>251</v>
      </c>
      <c r="B16" s="662" t="s">
        <v>249</v>
      </c>
      <c r="C16" s="709">
        <v>36</v>
      </c>
      <c r="D16" s="279">
        <v>40</v>
      </c>
      <c r="E16" s="270">
        <v>29.6</v>
      </c>
      <c r="F16" s="274">
        <v>33.3</v>
      </c>
      <c r="G16" s="270">
        <v>11.4</v>
      </c>
      <c r="H16" s="270">
        <v>13.1</v>
      </c>
      <c r="I16" s="715">
        <v>6.3</v>
      </c>
      <c r="J16" s="274">
        <v>7</v>
      </c>
      <c r="K16" s="270">
        <v>5.5956</v>
      </c>
      <c r="L16" s="270">
        <v>6.3639</v>
      </c>
    </row>
    <row r="17" spans="1:12" ht="18" customHeight="1">
      <c r="A17" s="458" t="s">
        <v>193</v>
      </c>
      <c r="B17" s="662"/>
      <c r="C17" s="709">
        <v>36.9</v>
      </c>
      <c r="D17" s="279">
        <v>40.4</v>
      </c>
      <c r="E17" s="270">
        <v>32.4</v>
      </c>
      <c r="F17" s="274">
        <v>35.9</v>
      </c>
      <c r="G17" s="270">
        <v>13</v>
      </c>
      <c r="H17" s="270">
        <v>14.7</v>
      </c>
      <c r="I17" s="715">
        <v>7.6</v>
      </c>
      <c r="J17" s="274">
        <v>8.4</v>
      </c>
      <c r="K17" s="270">
        <v>5.955</v>
      </c>
      <c r="L17" s="270">
        <v>6.694</v>
      </c>
    </row>
    <row r="18" spans="1:12" ht="18" customHeight="1">
      <c r="A18" s="458" t="s">
        <v>194</v>
      </c>
      <c r="B18" s="662"/>
      <c r="C18" s="709">
        <v>40.5</v>
      </c>
      <c r="D18" s="279">
        <v>43.8</v>
      </c>
      <c r="E18" s="270">
        <v>34.9</v>
      </c>
      <c r="F18" s="274">
        <v>37.7</v>
      </c>
      <c r="G18" s="270">
        <v>14</v>
      </c>
      <c r="H18" s="270">
        <v>15.6</v>
      </c>
      <c r="I18" s="715">
        <v>8.5</v>
      </c>
      <c r="J18" s="274">
        <v>9.3</v>
      </c>
      <c r="K18" s="270">
        <v>6.1479</v>
      </c>
      <c r="L18" s="270">
        <v>6.8481</v>
      </c>
    </row>
    <row r="19" spans="1:12" ht="18" customHeight="1">
      <c r="A19" s="458" t="s">
        <v>195</v>
      </c>
      <c r="B19" s="662"/>
      <c r="C19" s="709">
        <v>39.9</v>
      </c>
      <c r="D19" s="279">
        <v>42.4</v>
      </c>
      <c r="E19" s="270">
        <v>37</v>
      </c>
      <c r="F19" s="274">
        <v>39.1</v>
      </c>
      <c r="G19" s="270">
        <v>14.9</v>
      </c>
      <c r="H19" s="270">
        <v>16</v>
      </c>
      <c r="I19" s="715">
        <v>9.4</v>
      </c>
      <c r="J19" s="274">
        <v>10</v>
      </c>
      <c r="K19" s="270">
        <v>7.0807</v>
      </c>
      <c r="L19" s="270">
        <v>7.6484</v>
      </c>
    </row>
    <row r="20" spans="1:13" s="281" customFormat="1" ht="18" customHeight="1">
      <c r="A20" s="458" t="s">
        <v>226</v>
      </c>
      <c r="B20" s="662"/>
      <c r="C20" s="278">
        <v>40.1</v>
      </c>
      <c r="D20" s="279">
        <v>41.8</v>
      </c>
      <c r="E20" s="278">
        <v>36.1</v>
      </c>
      <c r="F20" s="279">
        <v>37.2</v>
      </c>
      <c r="G20" s="278">
        <v>15.7</v>
      </c>
      <c r="H20" s="278">
        <v>16.5</v>
      </c>
      <c r="I20" s="716">
        <v>9.6</v>
      </c>
      <c r="J20" s="279">
        <v>9.9</v>
      </c>
      <c r="K20" s="278">
        <v>6.7568</v>
      </c>
      <c r="L20" s="278">
        <v>7.1355</v>
      </c>
      <c r="M20" s="276"/>
    </row>
    <row r="21" spans="1:13" s="281" customFormat="1" ht="18" customHeight="1">
      <c r="A21" s="458" t="s">
        <v>227</v>
      </c>
      <c r="B21" s="662"/>
      <c r="C21" s="278">
        <v>38.6</v>
      </c>
      <c r="D21" s="279">
        <v>39.2</v>
      </c>
      <c r="E21" s="278">
        <v>37.6</v>
      </c>
      <c r="F21" s="279">
        <v>37.8</v>
      </c>
      <c r="G21" s="278">
        <v>15.9</v>
      </c>
      <c r="H21" s="278">
        <v>16.3</v>
      </c>
      <c r="I21" s="716">
        <v>10.5</v>
      </c>
      <c r="J21" s="279">
        <v>10.7</v>
      </c>
      <c r="K21" s="278">
        <v>6.9515</v>
      </c>
      <c r="L21" s="278">
        <v>7.1915</v>
      </c>
      <c r="M21" s="276"/>
    </row>
    <row r="22" spans="1:13" s="281" customFormat="1" ht="18" customHeight="1">
      <c r="A22" s="458" t="s">
        <v>236</v>
      </c>
      <c r="B22" s="662"/>
      <c r="C22" s="278">
        <v>40.2</v>
      </c>
      <c r="D22" s="279">
        <v>40.2</v>
      </c>
      <c r="E22" s="278">
        <v>38.7</v>
      </c>
      <c r="F22" s="279">
        <v>38</v>
      </c>
      <c r="G22" s="278">
        <v>17.3</v>
      </c>
      <c r="H22" s="278">
        <v>17.3</v>
      </c>
      <c r="I22" s="716">
        <v>12.1</v>
      </c>
      <c r="J22" s="279">
        <v>11.9</v>
      </c>
      <c r="K22" s="278">
        <v>7.1967</v>
      </c>
      <c r="L22" s="278">
        <v>7.239</v>
      </c>
      <c r="M22" s="276"/>
    </row>
    <row r="23" spans="1:13" s="281" customFormat="1" ht="18" customHeight="1">
      <c r="A23" s="458" t="s">
        <v>196</v>
      </c>
      <c r="B23" s="662"/>
      <c r="C23" s="278">
        <v>41.7</v>
      </c>
      <c r="D23" s="279">
        <v>40.9</v>
      </c>
      <c r="E23" s="278">
        <v>40.3</v>
      </c>
      <c r="F23" s="279">
        <v>38.6</v>
      </c>
      <c r="G23" s="278">
        <v>17.7</v>
      </c>
      <c r="H23" s="278">
        <v>17.1</v>
      </c>
      <c r="I23" s="716">
        <v>12.6</v>
      </c>
      <c r="J23" s="279">
        <v>12.2</v>
      </c>
      <c r="K23" s="278">
        <v>8.0758</v>
      </c>
      <c r="L23" s="278">
        <v>7.9489</v>
      </c>
      <c r="M23" s="276"/>
    </row>
    <row r="24" spans="1:13" s="281" customFormat="1" ht="18" customHeight="1">
      <c r="A24" s="458" t="s">
        <v>228</v>
      </c>
      <c r="B24" s="662"/>
      <c r="C24" s="278">
        <v>44.5</v>
      </c>
      <c r="D24" s="279">
        <v>42.8</v>
      </c>
      <c r="E24" s="278">
        <v>41.1</v>
      </c>
      <c r="F24" s="279">
        <v>38.3</v>
      </c>
      <c r="G24" s="278">
        <v>18.5</v>
      </c>
      <c r="H24" s="278">
        <v>17.5</v>
      </c>
      <c r="I24" s="716">
        <v>13.1</v>
      </c>
      <c r="J24" s="279">
        <v>12.5</v>
      </c>
      <c r="K24" s="278">
        <v>8.8542</v>
      </c>
      <c r="L24" s="278">
        <v>8.5106</v>
      </c>
      <c r="M24" s="276"/>
    </row>
    <row r="25" spans="1:13" s="281" customFormat="1" ht="18" customHeight="1">
      <c r="A25" s="458" t="s">
        <v>229</v>
      </c>
      <c r="B25" s="662"/>
      <c r="C25" s="278">
        <v>44.2</v>
      </c>
      <c r="D25" s="279">
        <v>41.6</v>
      </c>
      <c r="E25" s="278">
        <v>41.3</v>
      </c>
      <c r="F25" s="279">
        <v>37.7</v>
      </c>
      <c r="G25" s="278">
        <v>18.5</v>
      </c>
      <c r="H25" s="278">
        <v>16.9</v>
      </c>
      <c r="I25" s="716">
        <v>15</v>
      </c>
      <c r="J25" s="279">
        <v>13.9</v>
      </c>
      <c r="K25" s="278">
        <v>8.7563</v>
      </c>
      <c r="L25" s="278">
        <v>8.199</v>
      </c>
      <c r="M25" s="276"/>
    </row>
    <row r="26" spans="1:13" s="281" customFormat="1" ht="18" customHeight="1">
      <c r="A26" s="458" t="s">
        <v>238</v>
      </c>
      <c r="B26" s="662"/>
      <c r="C26" s="278">
        <v>44.9</v>
      </c>
      <c r="D26" s="279">
        <v>41.3</v>
      </c>
      <c r="E26" s="278">
        <v>43</v>
      </c>
      <c r="F26" s="279">
        <v>38</v>
      </c>
      <c r="G26" s="278">
        <v>19.8</v>
      </c>
      <c r="H26" s="278">
        <v>17.7</v>
      </c>
      <c r="I26" s="716">
        <v>15.9</v>
      </c>
      <c r="J26" s="279">
        <v>14.4</v>
      </c>
      <c r="K26" s="278">
        <v>9.6198</v>
      </c>
      <c r="L26" s="278">
        <v>8.7591</v>
      </c>
      <c r="M26" s="276"/>
    </row>
    <row r="27" spans="1:12" ht="18" customHeight="1">
      <c r="A27" s="458" t="s">
        <v>230</v>
      </c>
      <c r="B27" s="662"/>
      <c r="C27" s="709">
        <v>45.2</v>
      </c>
      <c r="D27" s="279">
        <v>40.4</v>
      </c>
      <c r="E27" s="270">
        <v>44</v>
      </c>
      <c r="F27" s="274">
        <v>37.8</v>
      </c>
      <c r="G27" s="270">
        <v>21</v>
      </c>
      <c r="H27" s="270">
        <v>18.2</v>
      </c>
      <c r="I27" s="715">
        <v>16.2</v>
      </c>
      <c r="J27" s="274">
        <v>14.3</v>
      </c>
      <c r="K27" s="270">
        <v>10.2839</v>
      </c>
      <c r="L27" s="270">
        <v>9.1401</v>
      </c>
    </row>
    <row r="28" spans="1:12" ht="18" customHeight="1">
      <c r="A28" s="458" t="s">
        <v>231</v>
      </c>
      <c r="B28" s="662"/>
      <c r="C28" s="709">
        <v>46.5</v>
      </c>
      <c r="D28" s="279">
        <v>40.5</v>
      </c>
      <c r="E28" s="270">
        <v>44.5</v>
      </c>
      <c r="F28" s="274">
        <v>37.2</v>
      </c>
      <c r="G28" s="270">
        <v>21.5</v>
      </c>
      <c r="H28" s="270">
        <v>18</v>
      </c>
      <c r="I28" s="715">
        <v>17.7</v>
      </c>
      <c r="J28" s="274">
        <v>15.2</v>
      </c>
      <c r="K28" s="270">
        <v>10.6244</v>
      </c>
      <c r="L28" s="270">
        <v>9.1669</v>
      </c>
    </row>
    <row r="29" spans="1:12" ht="18" customHeight="1">
      <c r="A29" s="458" t="s">
        <v>232</v>
      </c>
      <c r="B29" s="662"/>
      <c r="C29" s="709">
        <v>48.7</v>
      </c>
      <c r="D29" s="279">
        <v>41.4</v>
      </c>
      <c r="E29" s="270">
        <v>47.1</v>
      </c>
      <c r="F29" s="274">
        <v>38.4</v>
      </c>
      <c r="G29" s="270">
        <v>22.1</v>
      </c>
      <c r="H29" s="270">
        <v>18.1</v>
      </c>
      <c r="I29" s="715">
        <v>18.6</v>
      </c>
      <c r="J29" s="274">
        <v>15.6</v>
      </c>
      <c r="K29" s="270">
        <v>11.5773</v>
      </c>
      <c r="L29" s="270">
        <v>9.7935</v>
      </c>
    </row>
    <row r="30" spans="1:16" ht="16.5">
      <c r="A30" s="674"/>
      <c r="B30" s="663"/>
      <c r="C30" s="446" t="s">
        <v>146</v>
      </c>
      <c r="D30" s="446"/>
      <c r="E30" s="265" t="s">
        <v>145</v>
      </c>
      <c r="F30" s="265"/>
      <c r="G30" s="447" t="s">
        <v>147</v>
      </c>
      <c r="H30" s="447"/>
      <c r="I30" s="447" t="s">
        <v>149</v>
      </c>
      <c r="J30" s="447"/>
      <c r="K30" s="447" t="s">
        <v>150</v>
      </c>
      <c r="L30" s="509"/>
      <c r="M30" s="281"/>
      <c r="N30" s="281"/>
      <c r="O30" s="281"/>
      <c r="P30" s="281"/>
    </row>
    <row r="31" spans="1:12" ht="18" customHeight="1">
      <c r="A31" s="673" t="s">
        <v>425</v>
      </c>
      <c r="B31" s="662" t="s">
        <v>252</v>
      </c>
      <c r="C31" s="709">
        <v>47.2</v>
      </c>
      <c r="D31" s="279">
        <v>39.3</v>
      </c>
      <c r="E31" s="270">
        <v>45.7</v>
      </c>
      <c r="F31" s="274">
        <v>36.5</v>
      </c>
      <c r="G31" s="715">
        <v>21.3</v>
      </c>
      <c r="H31" s="274">
        <v>17</v>
      </c>
      <c r="I31" s="270">
        <v>17.9</v>
      </c>
      <c r="J31" s="274">
        <v>14.8</v>
      </c>
      <c r="K31" s="270">
        <v>11.4</v>
      </c>
      <c r="L31" s="270">
        <v>9.3</v>
      </c>
    </row>
    <row r="32" spans="1:12" ht="18" customHeight="1">
      <c r="A32" s="458" t="s">
        <v>233</v>
      </c>
      <c r="B32" s="662"/>
      <c r="C32" s="709">
        <v>47</v>
      </c>
      <c r="D32" s="279">
        <v>37.97</v>
      </c>
      <c r="E32" s="270">
        <v>45.88</v>
      </c>
      <c r="F32" s="274">
        <v>35.47</v>
      </c>
      <c r="G32" s="715">
        <v>22.03</v>
      </c>
      <c r="H32" s="274">
        <v>17.2</v>
      </c>
      <c r="I32" s="270">
        <v>18.08</v>
      </c>
      <c r="J32" s="274">
        <v>14.55</v>
      </c>
      <c r="K32" s="270">
        <v>11.8</v>
      </c>
      <c r="L32" s="270">
        <v>9.4</v>
      </c>
    </row>
    <row r="33" spans="1:12" ht="18" customHeight="1">
      <c r="A33" s="458" t="s">
        <v>234</v>
      </c>
      <c r="B33" s="662"/>
      <c r="C33" s="709">
        <v>46.9</v>
      </c>
      <c r="D33" s="279">
        <v>36.8</v>
      </c>
      <c r="E33" s="270">
        <v>46.5</v>
      </c>
      <c r="F33" s="274">
        <v>35.1</v>
      </c>
      <c r="G33" s="270">
        <v>23.4</v>
      </c>
      <c r="H33" s="270">
        <v>17.6</v>
      </c>
      <c r="I33" s="715">
        <v>18.9</v>
      </c>
      <c r="J33" s="274">
        <v>14.9</v>
      </c>
      <c r="K33" s="270">
        <v>12.5</v>
      </c>
      <c r="L33" s="270">
        <v>9.7</v>
      </c>
    </row>
    <row r="34" spans="1:12" ht="18" customHeight="1">
      <c r="A34" s="458" t="s">
        <v>235</v>
      </c>
      <c r="B34" s="662"/>
      <c r="C34" s="709">
        <v>48.3916</v>
      </c>
      <c r="D34" s="279">
        <v>36.9774</v>
      </c>
      <c r="E34" s="270">
        <v>49.3108</v>
      </c>
      <c r="F34" s="274">
        <v>36.3134</v>
      </c>
      <c r="G34" s="270">
        <v>24.6984</v>
      </c>
      <c r="H34" s="270">
        <v>18.2251</v>
      </c>
      <c r="I34" s="715">
        <v>19.8274</v>
      </c>
      <c r="J34" s="274">
        <v>15.2114</v>
      </c>
      <c r="K34" s="270">
        <v>12.1559</v>
      </c>
      <c r="L34" s="270">
        <v>9.16528</v>
      </c>
    </row>
    <row r="35" spans="1:12" ht="18" customHeight="1">
      <c r="A35" s="458" t="s">
        <v>239</v>
      </c>
      <c r="B35" s="662"/>
      <c r="C35" s="709">
        <v>47.995211457</v>
      </c>
      <c r="D35" s="279">
        <v>35.778798969</v>
      </c>
      <c r="E35" s="270">
        <v>48.269665847</v>
      </c>
      <c r="F35" s="274">
        <v>34.682675239</v>
      </c>
      <c r="G35" s="270">
        <v>25.352724279</v>
      </c>
      <c r="H35" s="270">
        <v>18.058823659</v>
      </c>
      <c r="I35" s="715">
        <v>20.232434565</v>
      </c>
      <c r="J35" s="274">
        <v>15.254364506</v>
      </c>
      <c r="K35" s="270">
        <v>12.66778544</v>
      </c>
      <c r="L35" s="270">
        <v>9.4211960231</v>
      </c>
    </row>
    <row r="36" spans="1:12" ht="18" customHeight="1">
      <c r="A36" s="458" t="s">
        <v>381</v>
      </c>
      <c r="B36" s="662"/>
      <c r="C36" s="709">
        <v>48.368881693</v>
      </c>
      <c r="D36" s="279">
        <v>34.940868356</v>
      </c>
      <c r="E36" s="270">
        <v>48.91687398</v>
      </c>
      <c r="F36" s="274">
        <v>34.166543706</v>
      </c>
      <c r="G36" s="270">
        <v>26.27794263</v>
      </c>
      <c r="H36" s="270">
        <v>18.344543851</v>
      </c>
      <c r="I36" s="715">
        <v>21.448760602</v>
      </c>
      <c r="J36" s="274">
        <v>15.73116602</v>
      </c>
      <c r="K36" s="270">
        <v>13.168939643</v>
      </c>
      <c r="L36" s="270">
        <v>9.5209681589</v>
      </c>
    </row>
    <row r="37" spans="1:12" s="702" customFormat="1" ht="18" customHeight="1">
      <c r="A37" s="1037" t="s">
        <v>382</v>
      </c>
      <c r="B37" s="1070"/>
      <c r="C37" s="1031">
        <v>47.50532</v>
      </c>
      <c r="D37" s="1032">
        <v>33.58443</v>
      </c>
      <c r="E37" s="1036">
        <v>50.4049</v>
      </c>
      <c r="F37" s="1030">
        <v>34.3715</v>
      </c>
      <c r="G37" s="1036">
        <v>27.0115</v>
      </c>
      <c r="H37" s="1036">
        <v>18.3819</v>
      </c>
      <c r="I37" s="1050">
        <v>21.409</v>
      </c>
      <c r="J37" s="1030">
        <v>15.5643</v>
      </c>
      <c r="K37" s="1036">
        <v>14.344</v>
      </c>
      <c r="L37" s="1036">
        <v>10.114</v>
      </c>
    </row>
    <row r="38" spans="1:12" s="1047" customFormat="1" ht="18" customHeight="1">
      <c r="A38" s="1037" t="s">
        <v>538</v>
      </c>
      <c r="B38" s="1070"/>
      <c r="C38" s="1031">
        <v>47.7</v>
      </c>
      <c r="D38" s="1032">
        <v>32.9</v>
      </c>
      <c r="E38" s="1050">
        <v>50.3</v>
      </c>
      <c r="F38" s="1030">
        <v>33.5</v>
      </c>
      <c r="G38" s="1036">
        <v>27.4</v>
      </c>
      <c r="H38" s="1030">
        <v>18.1</v>
      </c>
      <c r="I38" s="1036">
        <v>20.9</v>
      </c>
      <c r="J38" s="1030">
        <v>14.8</v>
      </c>
      <c r="K38" s="1036">
        <v>14.4</v>
      </c>
      <c r="L38" s="1036">
        <v>9.9</v>
      </c>
    </row>
    <row r="39" spans="1:12" s="1047" customFormat="1" ht="18" customHeight="1">
      <c r="A39" s="1065" t="s">
        <v>539</v>
      </c>
      <c r="B39" s="1044"/>
      <c r="C39" s="1019">
        <v>48</v>
      </c>
      <c r="D39" s="1020">
        <v>32.1</v>
      </c>
      <c r="E39" s="1054">
        <v>50.9</v>
      </c>
      <c r="F39" s="1053">
        <v>33.2</v>
      </c>
      <c r="G39" s="1052">
        <v>28.1</v>
      </c>
      <c r="H39" s="1053">
        <v>18.1</v>
      </c>
      <c r="I39" s="1052">
        <v>23</v>
      </c>
      <c r="J39" s="1053">
        <v>15.9</v>
      </c>
      <c r="K39" s="1052">
        <v>13.8</v>
      </c>
      <c r="L39" s="1052">
        <v>9.3</v>
      </c>
    </row>
    <row r="40" spans="1:17" s="211" customFormat="1" ht="16.5">
      <c r="A40" s="664" t="s">
        <v>1701</v>
      </c>
      <c r="C40" s="206"/>
      <c r="D40" s="207"/>
      <c r="E40" s="208"/>
      <c r="F40" s="206"/>
      <c r="G40" s="206"/>
      <c r="H40" s="206"/>
      <c r="I40" s="206"/>
      <c r="J40" s="209"/>
      <c r="K40" s="210"/>
      <c r="L40" s="210"/>
      <c r="M40" s="209"/>
      <c r="N40" s="209"/>
      <c r="O40" s="210"/>
      <c r="Q40" s="501"/>
    </row>
    <row r="41" spans="1:17" s="211" customFormat="1" ht="16.5">
      <c r="A41" s="212" t="s">
        <v>423</v>
      </c>
      <c r="C41" s="206"/>
      <c r="D41" s="207"/>
      <c r="E41" s="208"/>
      <c r="F41" s="206"/>
      <c r="G41" s="206"/>
      <c r="H41" s="206"/>
      <c r="I41" s="206"/>
      <c r="J41" s="209"/>
      <c r="K41" s="210"/>
      <c r="L41" s="210"/>
      <c r="M41" s="209"/>
      <c r="N41" s="209"/>
      <c r="O41" s="210"/>
      <c r="Q41" s="501"/>
    </row>
    <row r="42" spans="1:22" s="215" customFormat="1" ht="16.5" customHeight="1">
      <c r="A42" s="212" t="s">
        <v>424</v>
      </c>
      <c r="C42" s="213"/>
      <c r="D42" s="213"/>
      <c r="E42" s="213"/>
      <c r="F42" s="213"/>
      <c r="G42" s="213"/>
      <c r="H42" s="213"/>
      <c r="I42" s="213"/>
      <c r="J42" s="214"/>
      <c r="K42" s="214"/>
      <c r="L42" s="214"/>
      <c r="M42" s="214"/>
      <c r="N42" s="214"/>
      <c r="R42" s="213"/>
      <c r="V42" s="502"/>
    </row>
  </sheetData>
  <sheetProtection/>
  <mergeCells count="7">
    <mergeCell ref="A1:L1"/>
    <mergeCell ref="B3:B4"/>
    <mergeCell ref="A3:A4"/>
    <mergeCell ref="C3:D3"/>
    <mergeCell ref="E3:F3"/>
    <mergeCell ref="G3:H3"/>
    <mergeCell ref="I3:J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S80"/>
  <sheetViews>
    <sheetView showZeros="0" view="pageBreakPreview" zoomScaleNormal="90" zoomScaleSheetLayoutView="100" zoomScalePageLayoutView="0" workbookViewId="0" topLeftCell="A15">
      <selection activeCell="A1" sqref="A1:S27"/>
    </sheetView>
  </sheetViews>
  <sheetFormatPr defaultColWidth="9.00390625" defaultRowHeight="16.5"/>
  <cols>
    <col min="1" max="1" width="3.00390625" style="496" customWidth="1"/>
    <col min="2" max="2" width="13.125" style="12" customWidth="1"/>
    <col min="3" max="3" width="19.875" style="13" customWidth="1"/>
    <col min="4" max="6" width="7.875" style="496" customWidth="1"/>
    <col min="7" max="7" width="13.125" style="14" customWidth="1"/>
    <col min="8" max="8" width="19.875" style="15" customWidth="1"/>
    <col min="9" max="11" width="7.875" style="496" customWidth="1"/>
    <col min="12" max="12" width="13.125" style="14" customWidth="1"/>
    <col min="13" max="13" width="19.875" style="15" customWidth="1"/>
    <col min="14" max="16" width="7.875" style="496" customWidth="1"/>
    <col min="17" max="16384" width="9.00390625" style="496" customWidth="1"/>
  </cols>
  <sheetData>
    <row r="1" spans="1:16" s="74" customFormat="1" ht="25.5" customHeight="1">
      <c r="A1" s="1248" t="s">
        <v>370</v>
      </c>
      <c r="B1" s="1248"/>
      <c r="C1" s="1248"/>
      <c r="D1" s="1248"/>
      <c r="E1" s="1248"/>
      <c r="F1" s="1248"/>
      <c r="G1" s="1248"/>
      <c r="H1" s="1248"/>
      <c r="I1" s="1248"/>
      <c r="J1" s="1248"/>
      <c r="K1" s="1248"/>
      <c r="L1" s="1248"/>
      <c r="M1" s="1248"/>
      <c r="N1" s="1248"/>
      <c r="O1" s="1248"/>
      <c r="P1" s="1248"/>
    </row>
    <row r="2" spans="1:16" s="74" customFormat="1" ht="10.5" customHeight="1">
      <c r="A2" s="1248"/>
      <c r="B2" s="1248"/>
      <c r="C2" s="1248"/>
      <c r="D2" s="1248"/>
      <c r="E2" s="1248"/>
      <c r="F2" s="1248"/>
      <c r="G2" s="1248"/>
      <c r="H2" s="1248"/>
      <c r="I2" s="1248"/>
      <c r="J2" s="1248"/>
      <c r="K2" s="1248"/>
      <c r="L2" s="1248"/>
      <c r="M2" s="1248"/>
      <c r="N2" s="1248"/>
      <c r="O2" s="1248"/>
      <c r="P2" s="1248"/>
    </row>
    <row r="3" spans="1:16" s="74" customFormat="1" ht="16.5">
      <c r="A3" s="791" t="s">
        <v>700</v>
      </c>
      <c r="B3" s="9"/>
      <c r="C3" s="10"/>
      <c r="D3" s="7"/>
      <c r="E3" s="7"/>
      <c r="F3" s="7"/>
      <c r="G3" s="9"/>
      <c r="H3" s="6"/>
      <c r="I3" s="7"/>
      <c r="J3" s="7"/>
      <c r="K3" s="7"/>
      <c r="L3" s="9"/>
      <c r="M3" s="6"/>
      <c r="N3" s="7"/>
      <c r="O3" s="7"/>
      <c r="P3" s="11"/>
    </row>
    <row r="4" spans="2:16" s="697" customFormat="1" ht="16.5">
      <c r="B4" s="12"/>
      <c r="C4" s="13"/>
      <c r="G4" s="14"/>
      <c r="H4" s="15"/>
      <c r="L4" s="14"/>
      <c r="M4" s="15"/>
      <c r="P4" s="398" t="s">
        <v>402</v>
      </c>
    </row>
    <row r="5" spans="1:16" s="25" customFormat="1" ht="14.25">
      <c r="A5" s="16" t="s">
        <v>0</v>
      </c>
      <c r="B5" s="17"/>
      <c r="C5" s="784" t="s">
        <v>1</v>
      </c>
      <c r="D5" s="17"/>
      <c r="E5" s="18"/>
      <c r="F5" s="19"/>
      <c r="G5" s="17"/>
      <c r="H5" s="784" t="s">
        <v>2</v>
      </c>
      <c r="I5" s="17"/>
      <c r="J5" s="20"/>
      <c r="K5" s="21"/>
      <c r="L5" s="22"/>
      <c r="M5" s="784" t="s">
        <v>3</v>
      </c>
      <c r="N5" s="17"/>
      <c r="O5" s="20"/>
      <c r="P5" s="23"/>
    </row>
    <row r="6" spans="1:16" s="25" customFormat="1" ht="14.25">
      <c r="A6" s="26"/>
      <c r="B6" s="27" t="s">
        <v>5</v>
      </c>
      <c r="C6" s="28"/>
      <c r="D6" s="16" t="s">
        <v>6</v>
      </c>
      <c r="E6" s="29" t="s">
        <v>404</v>
      </c>
      <c r="F6" s="16" t="s">
        <v>444</v>
      </c>
      <c r="G6" s="27" t="s">
        <v>5</v>
      </c>
      <c r="H6" s="28"/>
      <c r="I6" s="16" t="s">
        <v>6</v>
      </c>
      <c r="J6" s="29" t="s">
        <v>404</v>
      </c>
      <c r="K6" s="16" t="s">
        <v>444</v>
      </c>
      <c r="L6" s="27" t="s">
        <v>5</v>
      </c>
      <c r="M6" s="28"/>
      <c r="N6" s="16" t="s">
        <v>6</v>
      </c>
      <c r="O6" s="966" t="s">
        <v>404</v>
      </c>
      <c r="P6" s="965" t="s">
        <v>444</v>
      </c>
    </row>
    <row r="7" spans="1:16" s="25" customFormat="1" ht="14.25">
      <c r="A7" s="26"/>
      <c r="B7" s="30" t="s">
        <v>392</v>
      </c>
      <c r="C7" s="31" t="s">
        <v>8</v>
      </c>
      <c r="D7" s="32"/>
      <c r="E7" s="33" t="s">
        <v>12</v>
      </c>
      <c r="F7" s="32" t="s">
        <v>389</v>
      </c>
      <c r="G7" s="30" t="s">
        <v>392</v>
      </c>
      <c r="H7" s="31" t="s">
        <v>8</v>
      </c>
      <c r="I7" s="32"/>
      <c r="J7" s="33" t="s">
        <v>12</v>
      </c>
      <c r="K7" s="32" t="s">
        <v>389</v>
      </c>
      <c r="L7" s="30" t="s">
        <v>392</v>
      </c>
      <c r="M7" s="31" t="s">
        <v>8</v>
      </c>
      <c r="N7" s="32"/>
      <c r="O7" s="33" t="s">
        <v>12</v>
      </c>
      <c r="P7" s="34" t="s">
        <v>389</v>
      </c>
    </row>
    <row r="8" spans="1:16" s="25" customFormat="1" ht="14.25">
      <c r="A8" s="35" t="s">
        <v>9</v>
      </c>
      <c r="B8" s="36" t="s">
        <v>10</v>
      </c>
      <c r="C8" s="37"/>
      <c r="D8" s="35" t="s">
        <v>11</v>
      </c>
      <c r="E8" s="38" t="s">
        <v>404</v>
      </c>
      <c r="F8" s="35" t="s">
        <v>13</v>
      </c>
      <c r="G8" s="36" t="s">
        <v>10</v>
      </c>
      <c r="H8" s="37"/>
      <c r="I8" s="35" t="s">
        <v>11</v>
      </c>
      <c r="J8" s="38" t="s">
        <v>404</v>
      </c>
      <c r="K8" s="35" t="s">
        <v>13</v>
      </c>
      <c r="L8" s="36" t="s">
        <v>10</v>
      </c>
      <c r="M8" s="37"/>
      <c r="N8" s="35" t="s">
        <v>11</v>
      </c>
      <c r="O8" s="38" t="s">
        <v>404</v>
      </c>
      <c r="P8" s="36" t="s">
        <v>13</v>
      </c>
    </row>
    <row r="9" spans="1:16" s="79" customFormat="1" ht="28.5" customHeight="1">
      <c r="A9" s="41"/>
      <c r="B9" s="42" t="s">
        <v>655</v>
      </c>
      <c r="C9" s="43" t="s">
        <v>656</v>
      </c>
      <c r="D9" s="44">
        <v>443</v>
      </c>
      <c r="E9" s="421">
        <v>14.937791516649483</v>
      </c>
      <c r="F9" s="851">
        <v>100</v>
      </c>
      <c r="G9" s="42" t="s">
        <v>500</v>
      </c>
      <c r="H9" s="43" t="s">
        <v>501</v>
      </c>
      <c r="I9" s="44">
        <v>263</v>
      </c>
      <c r="J9" s="421">
        <v>17.024009031139695</v>
      </c>
      <c r="K9" s="851">
        <v>100</v>
      </c>
      <c r="L9" s="42" t="s">
        <v>500</v>
      </c>
      <c r="M9" s="43" t="s">
        <v>501</v>
      </c>
      <c r="N9" s="44">
        <v>180</v>
      </c>
      <c r="O9" s="421">
        <v>12.669315726738345</v>
      </c>
      <c r="P9" s="874">
        <v>100</v>
      </c>
    </row>
    <row r="10" spans="1:16" s="80" customFormat="1" ht="28.5" customHeight="1">
      <c r="A10" s="48">
        <v>1</v>
      </c>
      <c r="B10" s="49" t="s">
        <v>657</v>
      </c>
      <c r="C10" s="43" t="s">
        <v>658</v>
      </c>
      <c r="D10" s="44">
        <v>103</v>
      </c>
      <c r="E10" s="421">
        <v>3.4731</v>
      </c>
      <c r="F10" s="870">
        <v>23.25056433408578</v>
      </c>
      <c r="G10" s="49" t="s">
        <v>688</v>
      </c>
      <c r="H10" s="43" t="s">
        <v>689</v>
      </c>
      <c r="I10" s="44">
        <v>68</v>
      </c>
      <c r="J10" s="421">
        <v>4.401644920598857</v>
      </c>
      <c r="K10" s="870">
        <v>25.85551330798479</v>
      </c>
      <c r="L10" s="49" t="s">
        <v>690</v>
      </c>
      <c r="M10" s="43" t="s">
        <v>691</v>
      </c>
      <c r="N10" s="44">
        <v>35</v>
      </c>
      <c r="O10" s="421">
        <v>2.4634</v>
      </c>
      <c r="P10" s="694">
        <v>19.444444444444443</v>
      </c>
    </row>
    <row r="11" spans="1:16" s="80" customFormat="1" ht="28.5" customHeight="1">
      <c r="A11" s="48">
        <v>2</v>
      </c>
      <c r="B11" s="49" t="s">
        <v>659</v>
      </c>
      <c r="C11" s="43" t="s">
        <v>660</v>
      </c>
      <c r="D11" s="44">
        <v>77</v>
      </c>
      <c r="E11" s="421">
        <v>2.5964</v>
      </c>
      <c r="F11" s="870">
        <v>17.381489841986458</v>
      </c>
      <c r="G11" s="49" t="s">
        <v>690</v>
      </c>
      <c r="H11" s="43" t="s">
        <v>691</v>
      </c>
      <c r="I11" s="44">
        <v>42</v>
      </c>
      <c r="J11" s="421">
        <v>2.7186630391934115</v>
      </c>
      <c r="K11" s="870">
        <v>15.96958174904943</v>
      </c>
      <c r="L11" s="49" t="s">
        <v>688</v>
      </c>
      <c r="M11" s="43" t="s">
        <v>689</v>
      </c>
      <c r="N11" s="44">
        <v>35</v>
      </c>
      <c r="O11" s="421">
        <v>2.4634</v>
      </c>
      <c r="P11" s="694">
        <v>19.444444444444443</v>
      </c>
    </row>
    <row r="12" spans="1:16" s="80" customFormat="1" ht="28.5" customHeight="1">
      <c r="A12" s="48">
        <v>3</v>
      </c>
      <c r="B12" s="49" t="s">
        <v>661</v>
      </c>
      <c r="C12" s="43" t="s">
        <v>662</v>
      </c>
      <c r="D12" s="44">
        <v>32</v>
      </c>
      <c r="E12" s="421">
        <v>1.079</v>
      </c>
      <c r="F12" s="870">
        <v>7.223476297968397</v>
      </c>
      <c r="G12" s="49" t="s">
        <v>661</v>
      </c>
      <c r="H12" s="43" t="s">
        <v>662</v>
      </c>
      <c r="I12" s="44">
        <v>18</v>
      </c>
      <c r="J12" s="421">
        <v>1.165141302511462</v>
      </c>
      <c r="K12" s="870">
        <v>6.844106463878327</v>
      </c>
      <c r="L12" s="49" t="s">
        <v>661</v>
      </c>
      <c r="M12" s="43" t="s">
        <v>662</v>
      </c>
      <c r="N12" s="44">
        <v>14</v>
      </c>
      <c r="O12" s="421">
        <v>0.9853</v>
      </c>
      <c r="P12" s="694">
        <v>7.777777777777778</v>
      </c>
    </row>
    <row r="13" spans="1:19" s="80" customFormat="1" ht="28.5" customHeight="1">
      <c r="A13" s="48">
        <v>4</v>
      </c>
      <c r="B13" s="49" t="s">
        <v>663</v>
      </c>
      <c r="C13" s="43" t="s">
        <v>664</v>
      </c>
      <c r="D13" s="44">
        <v>19</v>
      </c>
      <c r="E13" s="421">
        <v>0.6406</v>
      </c>
      <c r="F13" s="870">
        <v>4.288939051918736</v>
      </c>
      <c r="G13" s="49" t="s">
        <v>663</v>
      </c>
      <c r="H13" s="43" t="s">
        <v>664</v>
      </c>
      <c r="I13" s="44">
        <v>11</v>
      </c>
      <c r="J13" s="421">
        <v>0.7120307959792268</v>
      </c>
      <c r="K13" s="870">
        <v>4.182509505703422</v>
      </c>
      <c r="L13" s="49" t="s">
        <v>665</v>
      </c>
      <c r="M13" s="43" t="s">
        <v>666</v>
      </c>
      <c r="N13" s="44">
        <v>11</v>
      </c>
      <c r="O13" s="421">
        <v>0.7742</v>
      </c>
      <c r="P13" s="694">
        <v>6.111111111111111</v>
      </c>
      <c r="R13" s="496"/>
      <c r="S13" s="493"/>
    </row>
    <row r="14" spans="1:16" s="80" customFormat="1" ht="28.5" customHeight="1">
      <c r="A14" s="48">
        <v>5</v>
      </c>
      <c r="B14" s="49" t="s">
        <v>665</v>
      </c>
      <c r="C14" s="43" t="s">
        <v>666</v>
      </c>
      <c r="D14" s="44">
        <v>19</v>
      </c>
      <c r="E14" s="421">
        <v>0.6406</v>
      </c>
      <c r="F14" s="870">
        <v>4.288939051918736</v>
      </c>
      <c r="G14" s="49" t="s">
        <v>667</v>
      </c>
      <c r="H14" s="43" t="s">
        <v>668</v>
      </c>
      <c r="I14" s="44">
        <v>9</v>
      </c>
      <c r="J14" s="421">
        <v>0.582570651255731</v>
      </c>
      <c r="K14" s="870">
        <v>3.4220532319391634</v>
      </c>
      <c r="L14" s="49" t="s">
        <v>669</v>
      </c>
      <c r="M14" s="43" t="s">
        <v>670</v>
      </c>
      <c r="N14" s="44">
        <v>9</v>
      </c>
      <c r="O14" s="421">
        <v>0.6334</v>
      </c>
      <c r="P14" s="694">
        <v>5</v>
      </c>
    </row>
    <row r="15" spans="1:16" s="80" customFormat="1" ht="28.5" customHeight="1">
      <c r="A15" s="48">
        <v>6</v>
      </c>
      <c r="B15" s="49" t="s">
        <v>667</v>
      </c>
      <c r="C15" s="43" t="s">
        <v>668</v>
      </c>
      <c r="D15" s="44">
        <v>16</v>
      </c>
      <c r="E15" s="421">
        <v>0.5395</v>
      </c>
      <c r="F15" s="870">
        <v>3.6117381489841986</v>
      </c>
      <c r="G15" s="49" t="s">
        <v>671</v>
      </c>
      <c r="H15" s="43" t="s">
        <v>672</v>
      </c>
      <c r="I15" s="44">
        <v>8</v>
      </c>
      <c r="J15" s="421">
        <v>0.517840578893983</v>
      </c>
      <c r="K15" s="870">
        <v>3.041825095057034</v>
      </c>
      <c r="L15" s="867" t="s">
        <v>663</v>
      </c>
      <c r="M15" s="43" t="s">
        <v>664</v>
      </c>
      <c r="N15" s="44">
        <v>8</v>
      </c>
      <c r="O15" s="421">
        <v>0.563</v>
      </c>
      <c r="P15" s="694">
        <v>4.444444444444445</v>
      </c>
    </row>
    <row r="16" spans="1:16" s="80" customFormat="1" ht="28.5" customHeight="1">
      <c r="A16" s="48">
        <v>7</v>
      </c>
      <c r="B16" s="49" t="s">
        <v>669</v>
      </c>
      <c r="C16" s="43" t="s">
        <v>670</v>
      </c>
      <c r="D16" s="44">
        <v>14</v>
      </c>
      <c r="E16" s="421">
        <v>0.472</v>
      </c>
      <c r="F16" s="870">
        <v>3.160270880361174</v>
      </c>
      <c r="G16" s="49" t="s">
        <v>665</v>
      </c>
      <c r="H16" s="43" t="s">
        <v>666</v>
      </c>
      <c r="I16" s="44">
        <v>8</v>
      </c>
      <c r="J16" s="421">
        <v>0.517840578893983</v>
      </c>
      <c r="K16" s="870">
        <v>3.041825095057034</v>
      </c>
      <c r="L16" s="49" t="s">
        <v>667</v>
      </c>
      <c r="M16" s="43" t="s">
        <v>668</v>
      </c>
      <c r="N16" s="44">
        <v>7</v>
      </c>
      <c r="O16" s="421">
        <v>0.4926</v>
      </c>
      <c r="P16" s="694">
        <v>3.888888888888889</v>
      </c>
    </row>
    <row r="17" spans="1:16" s="80" customFormat="1" ht="28.5" customHeight="1">
      <c r="A17" s="866">
        <v>8</v>
      </c>
      <c r="B17" s="867" t="s">
        <v>671</v>
      </c>
      <c r="C17" s="43" t="s">
        <v>672</v>
      </c>
      <c r="D17" s="44">
        <v>9</v>
      </c>
      <c r="E17" s="421">
        <v>0.3034</v>
      </c>
      <c r="F17" s="870">
        <v>2.0316027088036117</v>
      </c>
      <c r="G17" s="49" t="s">
        <v>677</v>
      </c>
      <c r="H17" s="43" t="s">
        <v>678</v>
      </c>
      <c r="I17" s="44">
        <v>6</v>
      </c>
      <c r="J17" s="421">
        <v>0.3883804341704874</v>
      </c>
      <c r="K17" s="870">
        <v>2.2813688212927756</v>
      </c>
      <c r="L17" s="49" t="s">
        <v>675</v>
      </c>
      <c r="M17" s="43" t="s">
        <v>676</v>
      </c>
      <c r="N17" s="44">
        <v>2</v>
      </c>
      <c r="O17" s="421">
        <v>0.1407</v>
      </c>
      <c r="P17" s="694">
        <v>1.1111111111111112</v>
      </c>
    </row>
    <row r="18" spans="1:18" s="80" customFormat="1" ht="28.5" customHeight="1">
      <c r="A18" s="48">
        <v>9</v>
      </c>
      <c r="B18" s="865" t="s">
        <v>673</v>
      </c>
      <c r="C18" s="51" t="s">
        <v>674</v>
      </c>
      <c r="D18" s="44">
        <v>6</v>
      </c>
      <c r="E18" s="421">
        <v>0.2023</v>
      </c>
      <c r="F18" s="870">
        <v>1.3544018058690745</v>
      </c>
      <c r="G18" s="49" t="s">
        <v>673</v>
      </c>
      <c r="H18" s="43" t="s">
        <v>674</v>
      </c>
      <c r="I18" s="44">
        <v>5</v>
      </c>
      <c r="J18" s="421">
        <v>0.3236503618087395</v>
      </c>
      <c r="K18" s="870">
        <v>1.9011406844106464</v>
      </c>
      <c r="L18" s="49" t="s">
        <v>681</v>
      </c>
      <c r="M18" s="43" t="s">
        <v>682</v>
      </c>
      <c r="N18" s="44">
        <v>2</v>
      </c>
      <c r="O18" s="421">
        <v>0.1407</v>
      </c>
      <c r="P18" s="694">
        <v>1.1111111111111112</v>
      </c>
      <c r="Q18" s="496"/>
      <c r="R18" s="496"/>
    </row>
    <row r="19" spans="1:16" s="80" customFormat="1" ht="28.5" customHeight="1">
      <c r="A19" s="48">
        <v>10</v>
      </c>
      <c r="B19" s="768" t="s">
        <v>675</v>
      </c>
      <c r="C19" s="43" t="s">
        <v>676</v>
      </c>
      <c r="D19" s="44">
        <v>6</v>
      </c>
      <c r="E19" s="421">
        <v>0.2023</v>
      </c>
      <c r="F19" s="870">
        <v>1.3544018058690745</v>
      </c>
      <c r="G19" s="865" t="s">
        <v>669</v>
      </c>
      <c r="H19" s="51" t="s">
        <v>670</v>
      </c>
      <c r="I19" s="44">
        <v>5</v>
      </c>
      <c r="J19" s="421">
        <v>0.3236503618087395</v>
      </c>
      <c r="K19" s="870">
        <v>1.9011406844106464</v>
      </c>
      <c r="L19" s="49" t="s">
        <v>683</v>
      </c>
      <c r="M19" s="43" t="s">
        <v>684</v>
      </c>
      <c r="N19" s="44">
        <v>2</v>
      </c>
      <c r="O19" s="421">
        <v>0.1407</v>
      </c>
      <c r="P19" s="694">
        <v>1.1111111111111112</v>
      </c>
    </row>
    <row r="20" spans="1:16" s="80" customFormat="1" ht="28.5" customHeight="1">
      <c r="A20" s="48"/>
      <c r="B20" s="868"/>
      <c r="C20" s="869" t="s">
        <v>687</v>
      </c>
      <c r="D20" s="52">
        <v>142</v>
      </c>
      <c r="E20" s="421">
        <v>4.788185994050173</v>
      </c>
      <c r="F20" s="871">
        <v>32.05417607223476</v>
      </c>
      <c r="G20" s="50"/>
      <c r="H20" s="51" t="s">
        <v>687</v>
      </c>
      <c r="I20" s="52">
        <v>83</v>
      </c>
      <c r="J20" s="421">
        <v>5.372596006025075</v>
      </c>
      <c r="K20" s="871">
        <v>31.55893536121673</v>
      </c>
      <c r="L20" s="50"/>
      <c r="M20" s="51" t="s">
        <v>687</v>
      </c>
      <c r="N20" s="52">
        <v>55</v>
      </c>
      <c r="O20" s="423">
        <v>3.871179805392272</v>
      </c>
      <c r="P20" s="858">
        <v>30.555555555555557</v>
      </c>
    </row>
    <row r="21" spans="1:18" s="80" customFormat="1" ht="28.5" customHeight="1">
      <c r="A21" s="54">
        <v>11</v>
      </c>
      <c r="B21" s="49" t="s">
        <v>677</v>
      </c>
      <c r="C21" s="43" t="s">
        <v>678</v>
      </c>
      <c r="D21" s="57">
        <v>6</v>
      </c>
      <c r="E21" s="422">
        <v>0.2023</v>
      </c>
      <c r="F21" s="858">
        <v>1.3544018058690745</v>
      </c>
      <c r="G21" s="872" t="s">
        <v>675</v>
      </c>
      <c r="H21" s="873" t="s">
        <v>676</v>
      </c>
      <c r="I21" s="57">
        <v>4</v>
      </c>
      <c r="J21" s="422">
        <v>0.2589202894469915</v>
      </c>
      <c r="K21" s="870">
        <v>1.520912547528517</v>
      </c>
      <c r="L21" s="876" t="s">
        <v>673</v>
      </c>
      <c r="M21" s="873" t="s">
        <v>674</v>
      </c>
      <c r="N21" s="57">
        <v>1</v>
      </c>
      <c r="O21" s="421">
        <v>0.0703</v>
      </c>
      <c r="P21" s="960">
        <v>0.5555555555555556</v>
      </c>
      <c r="Q21" s="496"/>
      <c r="R21" s="496"/>
    </row>
    <row r="22" spans="1:16" s="80" customFormat="1" ht="28.5" customHeight="1">
      <c r="A22" s="48">
        <v>12</v>
      </c>
      <c r="B22" s="768" t="s">
        <v>679</v>
      </c>
      <c r="C22" s="43" t="s">
        <v>680</v>
      </c>
      <c r="D22" s="44">
        <v>3</v>
      </c>
      <c r="E22" s="421">
        <v>0.1011</v>
      </c>
      <c r="F22" s="870">
        <v>0.6772009029345373</v>
      </c>
      <c r="G22" s="768" t="s">
        <v>679</v>
      </c>
      <c r="H22" s="43" t="s">
        <v>680</v>
      </c>
      <c r="I22" s="44">
        <v>2</v>
      </c>
      <c r="J22" s="421">
        <v>0.12946014472349576</v>
      </c>
      <c r="K22" s="870">
        <v>0.7604562737642585</v>
      </c>
      <c r="L22" s="875" t="s">
        <v>694</v>
      </c>
      <c r="M22" s="43" t="s">
        <v>695</v>
      </c>
      <c r="N22" s="44">
        <v>1</v>
      </c>
      <c r="O22" s="421">
        <v>0.0703</v>
      </c>
      <c r="P22" s="858">
        <v>0.5555555555555556</v>
      </c>
    </row>
    <row r="23" spans="1:18" s="80" customFormat="1" ht="28.5" customHeight="1">
      <c r="A23" s="48">
        <v>13</v>
      </c>
      <c r="B23" s="49" t="s">
        <v>681</v>
      </c>
      <c r="C23" s="43" t="s">
        <v>682</v>
      </c>
      <c r="D23" s="44">
        <v>2</v>
      </c>
      <c r="E23" s="421">
        <v>0.0674</v>
      </c>
      <c r="F23" s="870">
        <v>0.45146726862302483</v>
      </c>
      <c r="G23" s="49" t="s">
        <v>685</v>
      </c>
      <c r="H23" s="43" t="s">
        <v>686</v>
      </c>
      <c r="I23" s="44">
        <v>1</v>
      </c>
      <c r="J23" s="421">
        <v>0.06473007236174788</v>
      </c>
      <c r="K23" s="870">
        <v>0.38022813688212925</v>
      </c>
      <c r="L23" s="867" t="s">
        <v>671</v>
      </c>
      <c r="M23" s="43" t="s">
        <v>672</v>
      </c>
      <c r="N23" s="44">
        <v>1</v>
      </c>
      <c r="O23" s="421">
        <v>0.0703</v>
      </c>
      <c r="P23" s="858">
        <v>0.5555555555555556</v>
      </c>
      <c r="Q23" s="496"/>
      <c r="R23" s="496"/>
    </row>
    <row r="24" spans="1:16" s="80" customFormat="1" ht="28.5" customHeight="1">
      <c r="A24" s="48">
        <v>14</v>
      </c>
      <c r="B24" s="49" t="s">
        <v>683</v>
      </c>
      <c r="C24" s="43" t="s">
        <v>684</v>
      </c>
      <c r="D24" s="44">
        <v>2</v>
      </c>
      <c r="E24" s="421">
        <v>0.0674</v>
      </c>
      <c r="F24" s="870">
        <v>0.45146726862302483</v>
      </c>
      <c r="G24" s="768" t="s">
        <v>692</v>
      </c>
      <c r="H24" s="43" t="s">
        <v>693</v>
      </c>
      <c r="I24" s="44">
        <v>1</v>
      </c>
      <c r="J24" s="421">
        <v>0.06473007236174788</v>
      </c>
      <c r="K24" s="870">
        <v>0.38022813688212925</v>
      </c>
      <c r="L24" s="867" t="s">
        <v>696</v>
      </c>
      <c r="M24" s="43" t="s">
        <v>697</v>
      </c>
      <c r="N24" s="44">
        <v>1</v>
      </c>
      <c r="O24" s="421">
        <v>0.0703</v>
      </c>
      <c r="P24" s="858">
        <v>0.5555555555555556</v>
      </c>
    </row>
    <row r="25" spans="1:16" s="81" customFormat="1" ht="28.5" customHeight="1">
      <c r="A25" s="60">
        <v>15</v>
      </c>
      <c r="B25" s="61" t="s">
        <v>685</v>
      </c>
      <c r="C25" s="62" t="s">
        <v>686</v>
      </c>
      <c r="D25" s="63">
        <v>1</v>
      </c>
      <c r="E25" s="423">
        <v>0.0337</v>
      </c>
      <c r="F25" s="871">
        <v>0.22573363431151242</v>
      </c>
      <c r="G25" s="61"/>
      <c r="H25" s="62"/>
      <c r="I25" s="65"/>
      <c r="J25" s="423"/>
      <c r="K25" s="871"/>
      <c r="L25" s="61" t="s">
        <v>698</v>
      </c>
      <c r="M25" s="62" t="s">
        <v>699</v>
      </c>
      <c r="N25" s="65">
        <v>1</v>
      </c>
      <c r="O25" s="423">
        <v>0.0703</v>
      </c>
      <c r="P25" s="861">
        <v>0.5555555555555556</v>
      </c>
    </row>
    <row r="26" spans="1:12" s="69" customFormat="1" ht="15.75" customHeight="1">
      <c r="A26" s="25" t="s">
        <v>701</v>
      </c>
      <c r="B26" s="25"/>
      <c r="G26" s="68"/>
      <c r="L26" s="68"/>
    </row>
    <row r="27" spans="1:18" s="493" customFormat="1" ht="16.5">
      <c r="A27" s="496"/>
      <c r="B27" s="14"/>
      <c r="C27" s="15"/>
      <c r="D27" s="496"/>
      <c r="E27" s="496"/>
      <c r="F27" s="496"/>
      <c r="G27" s="14"/>
      <c r="H27" s="15"/>
      <c r="I27" s="496"/>
      <c r="J27" s="496"/>
      <c r="K27" s="496"/>
      <c r="L27" s="14"/>
      <c r="M27" s="15"/>
      <c r="N27" s="496"/>
      <c r="O27" s="496"/>
      <c r="P27" s="496"/>
      <c r="Q27" s="496"/>
      <c r="R27" s="496"/>
    </row>
    <row r="28" spans="1:18" s="493" customFormat="1" ht="16.5">
      <c r="A28" s="496"/>
      <c r="B28" s="14"/>
      <c r="C28" s="15"/>
      <c r="D28" s="496"/>
      <c r="E28" s="496"/>
      <c r="F28" s="496"/>
      <c r="G28" s="14"/>
      <c r="H28" s="15"/>
      <c r="I28" s="496"/>
      <c r="J28" s="496"/>
      <c r="K28" s="496"/>
      <c r="L28" s="14"/>
      <c r="M28" s="15"/>
      <c r="N28" s="496"/>
      <c r="O28" s="496"/>
      <c r="P28" s="496"/>
      <c r="Q28" s="496"/>
      <c r="R28" s="496"/>
    </row>
    <row r="29" spans="1:18" s="493" customFormat="1" ht="16.5">
      <c r="A29" s="496"/>
      <c r="B29" s="14"/>
      <c r="C29" s="496"/>
      <c r="D29" s="496"/>
      <c r="E29" s="496"/>
      <c r="F29" s="496"/>
      <c r="G29" s="14"/>
      <c r="H29" s="15"/>
      <c r="I29" s="496"/>
      <c r="J29" s="496"/>
      <c r="K29" s="496"/>
      <c r="L29" s="14"/>
      <c r="M29" s="15"/>
      <c r="N29" s="496"/>
      <c r="O29" s="496"/>
      <c r="P29" s="496"/>
      <c r="Q29" s="496"/>
      <c r="R29" s="496"/>
    </row>
    <row r="30" spans="1:18" s="493" customFormat="1" ht="16.5">
      <c r="A30" s="496"/>
      <c r="B30" s="14"/>
      <c r="C30" s="496"/>
      <c r="D30" s="496"/>
      <c r="E30" s="496"/>
      <c r="F30" s="496"/>
      <c r="G30" s="14"/>
      <c r="H30" s="15"/>
      <c r="I30" s="496"/>
      <c r="J30" s="496"/>
      <c r="K30" s="496"/>
      <c r="L30" s="14"/>
      <c r="M30" s="15"/>
      <c r="N30" s="496"/>
      <c r="O30" s="496"/>
      <c r="P30" s="496"/>
      <c r="Q30" s="496"/>
      <c r="R30" s="496"/>
    </row>
    <row r="31" spans="1:18" s="493" customFormat="1" ht="16.5">
      <c r="A31" s="496"/>
      <c r="B31" s="14"/>
      <c r="C31" s="15"/>
      <c r="D31" s="496"/>
      <c r="E31" s="496"/>
      <c r="F31" s="496"/>
      <c r="G31" s="14"/>
      <c r="H31" s="15"/>
      <c r="I31" s="496"/>
      <c r="J31" s="496"/>
      <c r="K31" s="496"/>
      <c r="L31" s="14"/>
      <c r="M31" s="15"/>
      <c r="N31" s="496"/>
      <c r="O31" s="496"/>
      <c r="P31" s="496"/>
      <c r="Q31" s="496"/>
      <c r="R31" s="496"/>
    </row>
    <row r="32" spans="1:18" s="493" customFormat="1" ht="16.5">
      <c r="A32" s="496"/>
      <c r="B32" s="14"/>
      <c r="C32" s="15"/>
      <c r="D32" s="496"/>
      <c r="E32" s="496"/>
      <c r="F32" s="496"/>
      <c r="G32" s="14"/>
      <c r="H32" s="15"/>
      <c r="I32" s="496"/>
      <c r="J32" s="496"/>
      <c r="K32" s="496"/>
      <c r="L32" s="14"/>
      <c r="M32" s="15"/>
      <c r="N32" s="496"/>
      <c r="O32" s="496"/>
      <c r="P32" s="496"/>
      <c r="Q32" s="496"/>
      <c r="R32" s="496"/>
    </row>
    <row r="33" spans="1:18" s="493" customFormat="1" ht="16.5">
      <c r="A33" s="496"/>
      <c r="B33" s="14"/>
      <c r="C33" s="15"/>
      <c r="D33" s="496"/>
      <c r="E33" s="496"/>
      <c r="F33" s="496"/>
      <c r="G33" s="14"/>
      <c r="H33" s="15"/>
      <c r="I33" s="496"/>
      <c r="J33" s="496"/>
      <c r="K33" s="496"/>
      <c r="L33" s="14"/>
      <c r="M33" s="15"/>
      <c r="N33" s="496"/>
      <c r="O33" s="496"/>
      <c r="P33" s="496"/>
      <c r="Q33" s="496"/>
      <c r="R33" s="496"/>
    </row>
    <row r="34" spans="1:18" s="493" customFormat="1" ht="16.5">
      <c r="A34" s="496"/>
      <c r="B34" s="14"/>
      <c r="C34" s="15"/>
      <c r="D34" s="496"/>
      <c r="E34" s="496"/>
      <c r="F34" s="496"/>
      <c r="G34" s="14"/>
      <c r="H34" s="15"/>
      <c r="I34" s="496"/>
      <c r="J34" s="496"/>
      <c r="K34" s="496"/>
      <c r="L34" s="14"/>
      <c r="M34" s="15"/>
      <c r="N34" s="496"/>
      <c r="O34" s="496"/>
      <c r="P34" s="496"/>
      <c r="Q34" s="496"/>
      <c r="R34" s="496"/>
    </row>
    <row r="35" spans="1:18" s="493" customFormat="1" ht="16.5">
      <c r="A35" s="496"/>
      <c r="B35" s="14"/>
      <c r="C35" s="15"/>
      <c r="D35" s="496"/>
      <c r="E35" s="496"/>
      <c r="F35" s="496"/>
      <c r="G35" s="14"/>
      <c r="H35" s="15"/>
      <c r="I35" s="496"/>
      <c r="J35" s="496"/>
      <c r="K35" s="496"/>
      <c r="L35" s="14"/>
      <c r="M35" s="15"/>
      <c r="N35" s="496"/>
      <c r="O35" s="496"/>
      <c r="P35" s="496"/>
      <c r="Q35" s="496"/>
      <c r="R35" s="496"/>
    </row>
    <row r="36" spans="1:18" s="493" customFormat="1" ht="16.5">
      <c r="A36" s="496"/>
      <c r="B36" s="14"/>
      <c r="C36" s="15"/>
      <c r="D36" s="496"/>
      <c r="E36" s="496"/>
      <c r="F36" s="496"/>
      <c r="G36" s="14"/>
      <c r="H36" s="15"/>
      <c r="I36" s="496"/>
      <c r="J36" s="496"/>
      <c r="K36" s="496"/>
      <c r="L36" s="14"/>
      <c r="M36" s="15"/>
      <c r="N36" s="496"/>
      <c r="O36" s="496"/>
      <c r="P36" s="496"/>
      <c r="Q36" s="496"/>
      <c r="R36" s="496"/>
    </row>
    <row r="37" spans="1:18" s="493" customFormat="1" ht="16.5">
      <c r="A37" s="496"/>
      <c r="B37" s="14"/>
      <c r="C37" s="15"/>
      <c r="D37" s="496"/>
      <c r="E37" s="496"/>
      <c r="F37" s="496"/>
      <c r="G37" s="14"/>
      <c r="H37" s="15"/>
      <c r="I37" s="496"/>
      <c r="J37" s="496"/>
      <c r="K37" s="496"/>
      <c r="L37" s="14"/>
      <c r="M37" s="15"/>
      <c r="N37" s="496"/>
      <c r="O37" s="496"/>
      <c r="P37" s="496"/>
      <c r="Q37" s="496"/>
      <c r="R37" s="496"/>
    </row>
    <row r="38" spans="1:18" s="493" customFormat="1" ht="16.5">
      <c r="A38" s="496"/>
      <c r="B38" s="14"/>
      <c r="C38" s="15"/>
      <c r="D38" s="496"/>
      <c r="E38" s="496"/>
      <c r="F38" s="496"/>
      <c r="G38" s="14"/>
      <c r="H38" s="15"/>
      <c r="I38" s="496"/>
      <c r="J38" s="496"/>
      <c r="K38" s="496"/>
      <c r="L38" s="14"/>
      <c r="M38" s="15"/>
      <c r="N38" s="496"/>
      <c r="O38" s="496"/>
      <c r="P38" s="496"/>
      <c r="Q38" s="496"/>
      <c r="R38" s="496"/>
    </row>
    <row r="39" spans="1:18" s="493" customFormat="1" ht="16.5">
      <c r="A39" s="496"/>
      <c r="B39" s="14"/>
      <c r="C39" s="15"/>
      <c r="D39" s="496"/>
      <c r="E39" s="496"/>
      <c r="F39" s="496"/>
      <c r="G39" s="14"/>
      <c r="H39" s="15"/>
      <c r="I39" s="496"/>
      <c r="J39" s="496"/>
      <c r="K39" s="496"/>
      <c r="L39" s="14"/>
      <c r="M39" s="15"/>
      <c r="N39" s="496"/>
      <c r="O39" s="496"/>
      <c r="P39" s="496"/>
      <c r="Q39" s="496"/>
      <c r="R39" s="496"/>
    </row>
    <row r="40" spans="1:18" s="493" customFormat="1" ht="16.5">
      <c r="A40" s="496"/>
      <c r="B40" s="14"/>
      <c r="C40" s="15"/>
      <c r="D40" s="496"/>
      <c r="E40" s="496"/>
      <c r="F40" s="496"/>
      <c r="G40" s="14"/>
      <c r="H40" s="15"/>
      <c r="I40" s="496"/>
      <c r="J40" s="496"/>
      <c r="K40" s="496"/>
      <c r="L40" s="14"/>
      <c r="M40" s="15"/>
      <c r="N40" s="496"/>
      <c r="O40" s="496"/>
      <c r="P40" s="496"/>
      <c r="Q40" s="496"/>
      <c r="R40" s="496"/>
    </row>
    <row r="41" spans="1:18" s="493" customFormat="1" ht="16.5">
      <c r="A41" s="496"/>
      <c r="B41" s="14"/>
      <c r="C41" s="15"/>
      <c r="D41" s="496"/>
      <c r="E41" s="496"/>
      <c r="F41" s="496"/>
      <c r="G41" s="14"/>
      <c r="H41" s="15"/>
      <c r="I41" s="496"/>
      <c r="J41" s="496"/>
      <c r="K41" s="496"/>
      <c r="L41" s="14"/>
      <c r="M41" s="15"/>
      <c r="N41" s="496"/>
      <c r="O41" s="496"/>
      <c r="P41" s="496"/>
      <c r="Q41" s="496"/>
      <c r="R41" s="496"/>
    </row>
    <row r="42" spans="1:18" s="493" customFormat="1" ht="16.5">
      <c r="A42" s="496"/>
      <c r="B42" s="14"/>
      <c r="C42" s="15"/>
      <c r="D42" s="496"/>
      <c r="E42" s="496"/>
      <c r="F42" s="496"/>
      <c r="G42" s="14"/>
      <c r="H42" s="15"/>
      <c r="I42" s="496"/>
      <c r="J42" s="496"/>
      <c r="K42" s="496"/>
      <c r="L42" s="14"/>
      <c r="M42" s="15"/>
      <c r="N42" s="496"/>
      <c r="O42" s="496"/>
      <c r="P42" s="496"/>
      <c r="Q42" s="496"/>
      <c r="R42" s="496"/>
    </row>
    <row r="43" spans="1:18" s="493" customFormat="1" ht="16.5">
      <c r="A43" s="496"/>
      <c r="B43" s="14"/>
      <c r="C43" s="15"/>
      <c r="D43" s="496"/>
      <c r="E43" s="496"/>
      <c r="F43" s="496"/>
      <c r="G43" s="14"/>
      <c r="H43" s="15"/>
      <c r="I43" s="496"/>
      <c r="J43" s="496"/>
      <c r="K43" s="496"/>
      <c r="L43" s="14"/>
      <c r="M43" s="15"/>
      <c r="N43" s="496"/>
      <c r="O43" s="496"/>
      <c r="P43" s="496"/>
      <c r="Q43" s="496"/>
      <c r="R43" s="496"/>
    </row>
    <row r="44" spans="1:18" s="493" customFormat="1" ht="16.5">
      <c r="A44" s="496"/>
      <c r="B44" s="14"/>
      <c r="C44" s="15"/>
      <c r="D44" s="496"/>
      <c r="E44" s="496"/>
      <c r="F44" s="496"/>
      <c r="G44" s="14"/>
      <c r="H44" s="15"/>
      <c r="I44" s="496"/>
      <c r="J44" s="496"/>
      <c r="K44" s="496"/>
      <c r="L44" s="14"/>
      <c r="M44" s="15"/>
      <c r="N44" s="496"/>
      <c r="O44" s="496"/>
      <c r="P44" s="496"/>
      <c r="Q44" s="496"/>
      <c r="R44" s="496"/>
    </row>
    <row r="45" spans="1:18" s="493" customFormat="1" ht="16.5">
      <c r="A45" s="496"/>
      <c r="B45" s="14"/>
      <c r="C45" s="15"/>
      <c r="D45" s="496"/>
      <c r="E45" s="496"/>
      <c r="F45" s="496"/>
      <c r="G45" s="14"/>
      <c r="H45" s="15"/>
      <c r="I45" s="496"/>
      <c r="J45" s="496"/>
      <c r="K45" s="496"/>
      <c r="L45" s="14"/>
      <c r="M45" s="15"/>
      <c r="N45" s="496"/>
      <c r="O45" s="496"/>
      <c r="P45" s="496"/>
      <c r="Q45" s="496"/>
      <c r="R45" s="496"/>
    </row>
    <row r="46" spans="1:18" s="493" customFormat="1" ht="16.5">
      <c r="A46" s="496"/>
      <c r="B46" s="14"/>
      <c r="C46" s="15"/>
      <c r="D46" s="496"/>
      <c r="E46" s="496"/>
      <c r="F46" s="496"/>
      <c r="G46" s="14"/>
      <c r="H46" s="15"/>
      <c r="I46" s="496"/>
      <c r="J46" s="496"/>
      <c r="K46" s="496"/>
      <c r="L46" s="14"/>
      <c r="M46" s="15"/>
      <c r="N46" s="496"/>
      <c r="O46" s="496"/>
      <c r="P46" s="496"/>
      <c r="Q46" s="496"/>
      <c r="R46" s="496"/>
    </row>
    <row r="47" spans="1:18" s="493" customFormat="1" ht="16.5">
      <c r="A47" s="496"/>
      <c r="B47" s="14"/>
      <c r="C47" s="15"/>
      <c r="D47" s="496"/>
      <c r="E47" s="496"/>
      <c r="F47" s="496"/>
      <c r="G47" s="14"/>
      <c r="H47" s="15"/>
      <c r="I47" s="496"/>
      <c r="J47" s="496"/>
      <c r="K47" s="496"/>
      <c r="L47" s="14"/>
      <c r="M47" s="15"/>
      <c r="N47" s="496"/>
      <c r="O47" s="496"/>
      <c r="P47" s="496"/>
      <c r="Q47" s="496"/>
      <c r="R47" s="496"/>
    </row>
    <row r="48" spans="1:18" s="493" customFormat="1" ht="16.5">
      <c r="A48" s="496"/>
      <c r="B48" s="14"/>
      <c r="C48" s="15"/>
      <c r="D48" s="496"/>
      <c r="E48" s="496"/>
      <c r="F48" s="496"/>
      <c r="G48" s="14"/>
      <c r="H48" s="15"/>
      <c r="I48" s="496"/>
      <c r="J48" s="496"/>
      <c r="K48" s="496"/>
      <c r="L48" s="14"/>
      <c r="M48" s="15"/>
      <c r="N48" s="496"/>
      <c r="O48" s="496"/>
      <c r="P48" s="496"/>
      <c r="Q48" s="496"/>
      <c r="R48" s="496"/>
    </row>
    <row r="49" spans="1:18" s="493" customFormat="1" ht="16.5">
      <c r="A49" s="496"/>
      <c r="B49" s="14"/>
      <c r="C49" s="15"/>
      <c r="D49" s="496"/>
      <c r="E49" s="496"/>
      <c r="F49" s="496"/>
      <c r="G49" s="14"/>
      <c r="H49" s="15"/>
      <c r="I49" s="496"/>
      <c r="J49" s="496"/>
      <c r="K49" s="496"/>
      <c r="L49" s="14"/>
      <c r="M49" s="15"/>
      <c r="N49" s="496"/>
      <c r="O49" s="496"/>
      <c r="P49" s="496"/>
      <c r="Q49" s="496"/>
      <c r="R49" s="496"/>
    </row>
    <row r="50" spans="1:18" s="493" customFormat="1" ht="16.5">
      <c r="A50" s="496"/>
      <c r="B50" s="14"/>
      <c r="C50" s="15"/>
      <c r="D50" s="496"/>
      <c r="E50" s="496"/>
      <c r="F50" s="496"/>
      <c r="G50" s="14"/>
      <c r="H50" s="15"/>
      <c r="I50" s="496"/>
      <c r="J50" s="496"/>
      <c r="K50" s="496"/>
      <c r="L50" s="14"/>
      <c r="M50" s="15"/>
      <c r="N50" s="496"/>
      <c r="O50" s="496"/>
      <c r="P50" s="496"/>
      <c r="Q50" s="496"/>
      <c r="R50" s="496"/>
    </row>
    <row r="51" spans="1:18" s="493" customFormat="1" ht="16.5">
      <c r="A51" s="496"/>
      <c r="B51" s="14"/>
      <c r="C51" s="15"/>
      <c r="D51" s="496"/>
      <c r="E51" s="496"/>
      <c r="F51" s="496"/>
      <c r="G51" s="14"/>
      <c r="H51" s="15"/>
      <c r="I51" s="496"/>
      <c r="J51" s="496"/>
      <c r="K51" s="496"/>
      <c r="L51" s="14"/>
      <c r="M51" s="15"/>
      <c r="N51" s="496"/>
      <c r="O51" s="496"/>
      <c r="P51" s="496"/>
      <c r="Q51" s="496"/>
      <c r="R51" s="496"/>
    </row>
    <row r="52" spans="1:18" s="493" customFormat="1" ht="16.5">
      <c r="A52" s="496"/>
      <c r="B52" s="14"/>
      <c r="C52" s="15"/>
      <c r="D52" s="496"/>
      <c r="E52" s="496"/>
      <c r="F52" s="496"/>
      <c r="G52" s="14"/>
      <c r="H52" s="15"/>
      <c r="I52" s="496"/>
      <c r="J52" s="496"/>
      <c r="K52" s="496"/>
      <c r="L52" s="14"/>
      <c r="M52" s="15"/>
      <c r="N52" s="496"/>
      <c r="O52" s="496"/>
      <c r="P52" s="496"/>
      <c r="Q52" s="496"/>
      <c r="R52" s="496"/>
    </row>
    <row r="53" spans="1:18" s="493" customFormat="1" ht="16.5">
      <c r="A53" s="496"/>
      <c r="B53" s="14"/>
      <c r="C53" s="15"/>
      <c r="D53" s="496"/>
      <c r="E53" s="496"/>
      <c r="F53" s="496"/>
      <c r="G53" s="14"/>
      <c r="H53" s="15"/>
      <c r="I53" s="496"/>
      <c r="J53" s="496"/>
      <c r="K53" s="496"/>
      <c r="L53" s="14"/>
      <c r="M53" s="15"/>
      <c r="N53" s="496"/>
      <c r="O53" s="496"/>
      <c r="P53" s="496"/>
      <c r="Q53" s="496"/>
      <c r="R53" s="496"/>
    </row>
    <row r="54" spans="1:18" s="493" customFormat="1" ht="16.5">
      <c r="A54" s="496"/>
      <c r="B54" s="14"/>
      <c r="C54" s="15"/>
      <c r="D54" s="496"/>
      <c r="E54" s="496"/>
      <c r="F54" s="496"/>
      <c r="G54" s="14"/>
      <c r="H54" s="15"/>
      <c r="I54" s="496"/>
      <c r="J54" s="496"/>
      <c r="K54" s="496"/>
      <c r="L54" s="14"/>
      <c r="M54" s="15"/>
      <c r="N54" s="496"/>
      <c r="O54" s="496"/>
      <c r="P54" s="496"/>
      <c r="Q54" s="496"/>
      <c r="R54" s="496"/>
    </row>
    <row r="55" spans="1:18" s="493" customFormat="1" ht="16.5">
      <c r="A55" s="496"/>
      <c r="B55" s="14"/>
      <c r="C55" s="15"/>
      <c r="D55" s="496"/>
      <c r="E55" s="496"/>
      <c r="F55" s="496"/>
      <c r="G55" s="14"/>
      <c r="H55" s="15"/>
      <c r="I55" s="496"/>
      <c r="J55" s="496"/>
      <c r="K55" s="496"/>
      <c r="L55" s="14"/>
      <c r="M55" s="15"/>
      <c r="N55" s="496"/>
      <c r="O55" s="496"/>
      <c r="P55" s="496"/>
      <c r="Q55" s="496"/>
      <c r="R55" s="496"/>
    </row>
    <row r="56" spans="1:18" s="493" customFormat="1" ht="16.5">
      <c r="A56" s="496"/>
      <c r="B56" s="14"/>
      <c r="C56" s="15"/>
      <c r="D56" s="496"/>
      <c r="E56" s="496"/>
      <c r="F56" s="496"/>
      <c r="G56" s="14"/>
      <c r="H56" s="15"/>
      <c r="I56" s="496"/>
      <c r="J56" s="496"/>
      <c r="K56" s="496"/>
      <c r="L56" s="14"/>
      <c r="M56" s="15"/>
      <c r="N56" s="496"/>
      <c r="O56" s="496"/>
      <c r="P56" s="496"/>
      <c r="Q56" s="496"/>
      <c r="R56" s="496"/>
    </row>
    <row r="57" spans="1:18" s="493" customFormat="1" ht="16.5">
      <c r="A57" s="496"/>
      <c r="B57" s="14"/>
      <c r="C57" s="15"/>
      <c r="D57" s="496"/>
      <c r="E57" s="496"/>
      <c r="F57" s="496"/>
      <c r="G57" s="14"/>
      <c r="H57" s="15"/>
      <c r="I57" s="496"/>
      <c r="J57" s="496"/>
      <c r="K57" s="496"/>
      <c r="L57" s="14"/>
      <c r="M57" s="15"/>
      <c r="N57" s="496"/>
      <c r="O57" s="496"/>
      <c r="P57" s="496"/>
      <c r="Q57" s="496"/>
      <c r="R57" s="496"/>
    </row>
    <row r="58" spans="1:18" s="493" customFormat="1" ht="16.5">
      <c r="A58" s="496"/>
      <c r="B58" s="14"/>
      <c r="C58" s="15"/>
      <c r="D58" s="496"/>
      <c r="E58" s="496"/>
      <c r="F58" s="496"/>
      <c r="G58" s="14"/>
      <c r="H58" s="15"/>
      <c r="I58" s="496"/>
      <c r="J58" s="496"/>
      <c r="K58" s="496"/>
      <c r="L58" s="14"/>
      <c r="M58" s="15"/>
      <c r="N58" s="496"/>
      <c r="O58" s="496"/>
      <c r="P58" s="496"/>
      <c r="Q58" s="496"/>
      <c r="R58" s="496"/>
    </row>
    <row r="59" spans="1:18" s="493" customFormat="1" ht="16.5">
      <c r="A59" s="496"/>
      <c r="B59" s="14"/>
      <c r="C59" s="15"/>
      <c r="D59" s="496"/>
      <c r="E59" s="496"/>
      <c r="F59" s="496"/>
      <c r="G59" s="14"/>
      <c r="H59" s="15"/>
      <c r="I59" s="496"/>
      <c r="J59" s="496"/>
      <c r="K59" s="496"/>
      <c r="L59" s="14"/>
      <c r="M59" s="15"/>
      <c r="N59" s="496"/>
      <c r="O59" s="496"/>
      <c r="P59" s="496"/>
      <c r="Q59" s="496"/>
      <c r="R59" s="496"/>
    </row>
    <row r="60" spans="1:18" s="493" customFormat="1" ht="16.5">
      <c r="A60" s="496"/>
      <c r="B60" s="14"/>
      <c r="C60" s="15"/>
      <c r="D60" s="496"/>
      <c r="E60" s="496"/>
      <c r="F60" s="496"/>
      <c r="G60" s="14"/>
      <c r="H60" s="15"/>
      <c r="I60" s="496"/>
      <c r="J60" s="496"/>
      <c r="K60" s="496"/>
      <c r="L60" s="14"/>
      <c r="M60" s="15"/>
      <c r="N60" s="496"/>
      <c r="O60" s="496"/>
      <c r="P60" s="496"/>
      <c r="Q60" s="496"/>
      <c r="R60" s="496"/>
    </row>
    <row r="61" spans="1:18" s="493" customFormat="1" ht="16.5">
      <c r="A61" s="496"/>
      <c r="B61" s="14"/>
      <c r="C61" s="15"/>
      <c r="D61" s="496"/>
      <c r="E61" s="496"/>
      <c r="F61" s="496"/>
      <c r="G61" s="14"/>
      <c r="H61" s="15"/>
      <c r="I61" s="496"/>
      <c r="J61" s="496"/>
      <c r="K61" s="496"/>
      <c r="L61" s="14"/>
      <c r="M61" s="15"/>
      <c r="N61" s="496"/>
      <c r="O61" s="496"/>
      <c r="P61" s="496"/>
      <c r="Q61" s="496"/>
      <c r="R61" s="496"/>
    </row>
    <row r="62" spans="1:18" s="493" customFormat="1" ht="16.5">
      <c r="A62" s="496"/>
      <c r="B62" s="14"/>
      <c r="C62" s="15"/>
      <c r="D62" s="496"/>
      <c r="E62" s="496"/>
      <c r="F62" s="496"/>
      <c r="G62" s="14"/>
      <c r="H62" s="15"/>
      <c r="I62" s="496"/>
      <c r="J62" s="496"/>
      <c r="K62" s="496"/>
      <c r="L62" s="14"/>
      <c r="M62" s="15"/>
      <c r="N62" s="496"/>
      <c r="O62" s="496"/>
      <c r="P62" s="496"/>
      <c r="Q62" s="496"/>
      <c r="R62" s="496"/>
    </row>
    <row r="63" spans="1:18" s="493" customFormat="1" ht="16.5">
      <c r="A63" s="496"/>
      <c r="B63" s="14"/>
      <c r="C63" s="15"/>
      <c r="D63" s="496"/>
      <c r="E63" s="496"/>
      <c r="F63" s="496"/>
      <c r="G63" s="14"/>
      <c r="H63" s="15"/>
      <c r="I63" s="496"/>
      <c r="J63" s="496"/>
      <c r="K63" s="496"/>
      <c r="L63" s="14"/>
      <c r="M63" s="15"/>
      <c r="N63" s="496"/>
      <c r="O63" s="496"/>
      <c r="P63" s="496"/>
      <c r="Q63" s="496"/>
      <c r="R63" s="496"/>
    </row>
    <row r="64" spans="1:18" s="493" customFormat="1" ht="16.5">
      <c r="A64" s="496"/>
      <c r="B64" s="14"/>
      <c r="C64" s="15"/>
      <c r="D64" s="496"/>
      <c r="E64" s="496"/>
      <c r="F64" s="496"/>
      <c r="G64" s="14"/>
      <c r="H64" s="15"/>
      <c r="I64" s="496"/>
      <c r="J64" s="496"/>
      <c r="K64" s="496"/>
      <c r="L64" s="14"/>
      <c r="M64" s="15"/>
      <c r="N64" s="496"/>
      <c r="O64" s="496"/>
      <c r="P64" s="496"/>
      <c r="Q64" s="496"/>
      <c r="R64" s="496"/>
    </row>
    <row r="65" spans="1:18" s="493" customFormat="1" ht="16.5">
      <c r="A65" s="496"/>
      <c r="B65" s="14"/>
      <c r="C65" s="15"/>
      <c r="D65" s="496"/>
      <c r="E65" s="496"/>
      <c r="F65" s="496"/>
      <c r="G65" s="14"/>
      <c r="H65" s="15"/>
      <c r="I65" s="496"/>
      <c r="J65" s="496"/>
      <c r="K65" s="496"/>
      <c r="L65" s="14"/>
      <c r="M65" s="15"/>
      <c r="N65" s="496"/>
      <c r="O65" s="496"/>
      <c r="P65" s="496"/>
      <c r="Q65" s="496"/>
      <c r="R65" s="496"/>
    </row>
    <row r="66" spans="1:18" s="493" customFormat="1" ht="16.5">
      <c r="A66" s="496"/>
      <c r="B66" s="14"/>
      <c r="C66" s="15"/>
      <c r="D66" s="496"/>
      <c r="E66" s="496"/>
      <c r="F66" s="496"/>
      <c r="G66" s="14"/>
      <c r="H66" s="15"/>
      <c r="I66" s="496"/>
      <c r="J66" s="496"/>
      <c r="K66" s="496"/>
      <c r="L66" s="14"/>
      <c r="M66" s="15"/>
      <c r="N66" s="496"/>
      <c r="O66" s="496"/>
      <c r="P66" s="496"/>
      <c r="Q66" s="496"/>
      <c r="R66" s="496"/>
    </row>
    <row r="67" spans="1:18" s="493" customFormat="1" ht="16.5">
      <c r="A67" s="496"/>
      <c r="B67" s="14"/>
      <c r="C67" s="15"/>
      <c r="D67" s="496"/>
      <c r="E67" s="496"/>
      <c r="F67" s="496"/>
      <c r="G67" s="14"/>
      <c r="H67" s="15"/>
      <c r="I67" s="496"/>
      <c r="J67" s="496"/>
      <c r="K67" s="496"/>
      <c r="L67" s="14"/>
      <c r="M67" s="15"/>
      <c r="N67" s="496"/>
      <c r="O67" s="496"/>
      <c r="P67" s="496"/>
      <c r="Q67" s="496"/>
      <c r="R67" s="496"/>
    </row>
    <row r="68" spans="1:18" s="493" customFormat="1" ht="16.5">
      <c r="A68" s="496"/>
      <c r="B68" s="14"/>
      <c r="C68" s="15"/>
      <c r="D68" s="496"/>
      <c r="E68" s="496"/>
      <c r="F68" s="496"/>
      <c r="G68" s="14"/>
      <c r="H68" s="15"/>
      <c r="I68" s="496"/>
      <c r="J68" s="496"/>
      <c r="K68" s="496"/>
      <c r="L68" s="14"/>
      <c r="M68" s="15"/>
      <c r="N68" s="496"/>
      <c r="O68" s="496"/>
      <c r="P68" s="496"/>
      <c r="Q68" s="496"/>
      <c r="R68" s="496"/>
    </row>
    <row r="69" spans="1:18" s="493" customFormat="1" ht="16.5">
      <c r="A69" s="496"/>
      <c r="B69" s="14"/>
      <c r="C69" s="15"/>
      <c r="D69" s="496"/>
      <c r="E69" s="496"/>
      <c r="F69" s="496"/>
      <c r="G69" s="14"/>
      <c r="H69" s="15"/>
      <c r="I69" s="496"/>
      <c r="J69" s="496"/>
      <c r="K69" s="496"/>
      <c r="L69" s="14"/>
      <c r="M69" s="15"/>
      <c r="N69" s="496"/>
      <c r="O69" s="496"/>
      <c r="P69" s="496"/>
      <c r="Q69" s="496"/>
      <c r="R69" s="496"/>
    </row>
    <row r="70" spans="1:18" s="493" customFormat="1" ht="16.5">
      <c r="A70" s="496"/>
      <c r="B70" s="14"/>
      <c r="C70" s="15"/>
      <c r="D70" s="496"/>
      <c r="E70" s="496"/>
      <c r="F70" s="496"/>
      <c r="G70" s="14"/>
      <c r="H70" s="15"/>
      <c r="I70" s="496"/>
      <c r="J70" s="496"/>
      <c r="K70" s="496"/>
      <c r="L70" s="14"/>
      <c r="M70" s="15"/>
      <c r="N70" s="496"/>
      <c r="O70" s="496"/>
      <c r="P70" s="496"/>
      <c r="Q70" s="496"/>
      <c r="R70" s="496"/>
    </row>
    <row r="71" spans="1:18" s="493" customFormat="1" ht="16.5">
      <c r="A71" s="496"/>
      <c r="B71" s="14"/>
      <c r="C71" s="15"/>
      <c r="D71" s="496"/>
      <c r="E71" s="496"/>
      <c r="F71" s="496"/>
      <c r="G71" s="14"/>
      <c r="H71" s="15"/>
      <c r="I71" s="496"/>
      <c r="J71" s="496"/>
      <c r="K71" s="496"/>
      <c r="L71" s="14"/>
      <c r="M71" s="15"/>
      <c r="N71" s="496"/>
      <c r="O71" s="496"/>
      <c r="P71" s="496"/>
      <c r="Q71" s="496"/>
      <c r="R71" s="496"/>
    </row>
    <row r="72" spans="1:18" s="493" customFormat="1" ht="16.5">
      <c r="A72" s="496"/>
      <c r="B72" s="14"/>
      <c r="C72" s="15"/>
      <c r="D72" s="496"/>
      <c r="E72" s="496"/>
      <c r="F72" s="496"/>
      <c r="G72" s="14"/>
      <c r="H72" s="15"/>
      <c r="I72" s="496"/>
      <c r="J72" s="496"/>
      <c r="K72" s="496"/>
      <c r="L72" s="14"/>
      <c r="M72" s="15"/>
      <c r="N72" s="496"/>
      <c r="O72" s="496"/>
      <c r="P72" s="496"/>
      <c r="Q72" s="496"/>
      <c r="R72" s="496"/>
    </row>
    <row r="73" spans="1:18" s="493" customFormat="1" ht="16.5">
      <c r="A73" s="496"/>
      <c r="B73" s="14"/>
      <c r="C73" s="15"/>
      <c r="D73" s="496"/>
      <c r="E73" s="496"/>
      <c r="F73" s="496"/>
      <c r="G73" s="14"/>
      <c r="H73" s="15"/>
      <c r="I73" s="496"/>
      <c r="J73" s="496"/>
      <c r="K73" s="496"/>
      <c r="L73" s="14"/>
      <c r="M73" s="15"/>
      <c r="N73" s="496"/>
      <c r="O73" s="496"/>
      <c r="P73" s="496"/>
      <c r="Q73" s="496"/>
      <c r="R73" s="496"/>
    </row>
    <row r="74" spans="1:18" s="493" customFormat="1" ht="16.5">
      <c r="A74" s="496"/>
      <c r="B74" s="14"/>
      <c r="C74" s="15"/>
      <c r="D74" s="496"/>
      <c r="E74" s="496"/>
      <c r="F74" s="496"/>
      <c r="G74" s="14"/>
      <c r="H74" s="15"/>
      <c r="I74" s="496"/>
      <c r="J74" s="496"/>
      <c r="K74" s="496"/>
      <c r="L74" s="14"/>
      <c r="M74" s="15"/>
      <c r="N74" s="496"/>
      <c r="O74" s="496"/>
      <c r="P74" s="496"/>
      <c r="Q74" s="496"/>
      <c r="R74" s="496"/>
    </row>
    <row r="75" spans="1:18" s="493" customFormat="1" ht="16.5">
      <c r="A75" s="496"/>
      <c r="B75" s="14"/>
      <c r="C75" s="15"/>
      <c r="D75" s="496"/>
      <c r="E75" s="496"/>
      <c r="F75" s="496"/>
      <c r="G75" s="14"/>
      <c r="H75" s="15"/>
      <c r="I75" s="496"/>
      <c r="J75" s="496"/>
      <c r="K75" s="496"/>
      <c r="L75" s="14"/>
      <c r="M75" s="15"/>
      <c r="N75" s="496"/>
      <c r="O75" s="496"/>
      <c r="P75" s="496"/>
      <c r="Q75" s="496"/>
      <c r="R75" s="496"/>
    </row>
    <row r="76" spans="1:18" s="493" customFormat="1" ht="16.5">
      <c r="A76" s="496"/>
      <c r="B76" s="14"/>
      <c r="C76" s="15"/>
      <c r="D76" s="496"/>
      <c r="E76" s="496"/>
      <c r="F76" s="496"/>
      <c r="G76" s="14"/>
      <c r="H76" s="15"/>
      <c r="I76" s="496"/>
      <c r="J76" s="496"/>
      <c r="K76" s="496"/>
      <c r="L76" s="14"/>
      <c r="M76" s="15"/>
      <c r="N76" s="496"/>
      <c r="O76" s="496"/>
      <c r="P76" s="496"/>
      <c r="Q76" s="496"/>
      <c r="R76" s="496"/>
    </row>
    <row r="77" spans="1:18" s="493" customFormat="1" ht="16.5">
      <c r="A77" s="496"/>
      <c r="B77" s="14"/>
      <c r="C77" s="15"/>
      <c r="D77" s="496"/>
      <c r="E77" s="496"/>
      <c r="F77" s="496"/>
      <c r="G77" s="14"/>
      <c r="H77" s="15"/>
      <c r="I77" s="496"/>
      <c r="J77" s="496"/>
      <c r="K77" s="496"/>
      <c r="L77" s="14"/>
      <c r="M77" s="15"/>
      <c r="N77" s="496"/>
      <c r="O77" s="496"/>
      <c r="P77" s="496"/>
      <c r="Q77" s="496"/>
      <c r="R77" s="496"/>
    </row>
    <row r="78" spans="1:18" s="493" customFormat="1" ht="16.5">
      <c r="A78" s="496"/>
      <c r="B78" s="14"/>
      <c r="C78" s="15"/>
      <c r="D78" s="496"/>
      <c r="E78" s="496"/>
      <c r="F78" s="496"/>
      <c r="G78" s="14"/>
      <c r="H78" s="15"/>
      <c r="I78" s="496"/>
      <c r="J78" s="496"/>
      <c r="K78" s="496"/>
      <c r="L78" s="14"/>
      <c r="M78" s="15"/>
      <c r="N78" s="496"/>
      <c r="O78" s="496"/>
      <c r="P78" s="496"/>
      <c r="Q78" s="496"/>
      <c r="R78" s="496"/>
    </row>
    <row r="79" spans="1:18" s="493" customFormat="1" ht="16.5">
      <c r="A79" s="496"/>
      <c r="B79" s="14"/>
      <c r="C79" s="15"/>
      <c r="D79" s="496"/>
      <c r="E79" s="496"/>
      <c r="F79" s="496"/>
      <c r="G79" s="14"/>
      <c r="H79" s="15"/>
      <c r="I79" s="496"/>
      <c r="J79" s="496"/>
      <c r="K79" s="496"/>
      <c r="L79" s="14"/>
      <c r="M79" s="15"/>
      <c r="N79" s="496"/>
      <c r="O79" s="496"/>
      <c r="P79" s="496"/>
      <c r="Q79" s="496"/>
      <c r="R79" s="496"/>
    </row>
    <row r="80" spans="1:18" s="493" customFormat="1" ht="16.5">
      <c r="A80" s="496"/>
      <c r="B80" s="14"/>
      <c r="C80" s="15"/>
      <c r="D80" s="496"/>
      <c r="E80" s="496"/>
      <c r="F80" s="496"/>
      <c r="G80" s="14"/>
      <c r="H80" s="15"/>
      <c r="I80" s="496"/>
      <c r="J80" s="496"/>
      <c r="K80" s="496"/>
      <c r="L80" s="14"/>
      <c r="M80" s="15"/>
      <c r="N80" s="496"/>
      <c r="O80" s="496"/>
      <c r="P80" s="496"/>
      <c r="Q80" s="496"/>
      <c r="R80" s="496"/>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40.xml><?xml version="1.0" encoding="utf-8"?>
<worksheet xmlns="http://schemas.openxmlformats.org/spreadsheetml/2006/main" xmlns:r="http://schemas.openxmlformats.org/officeDocument/2006/relationships">
  <sheetPr transitionEntry="1"/>
  <dimension ref="A1:P42"/>
  <sheetViews>
    <sheetView view="pageBreakPreview" zoomScaleNormal="90" zoomScaleSheetLayoutView="100" zoomScalePageLayoutView="0" workbookViewId="0" topLeftCell="A25">
      <selection activeCell="H47" sqref="H47"/>
    </sheetView>
  </sheetViews>
  <sheetFormatPr defaultColWidth="9.00390625" defaultRowHeight="16.5"/>
  <cols>
    <col min="1" max="1" width="12.75390625" style="276" customWidth="1"/>
    <col min="2" max="2" width="3.25390625" style="661" customWidth="1"/>
    <col min="3" max="4" width="13.875" style="282" customWidth="1"/>
    <col min="5" max="6" width="13.875" style="515" customWidth="1"/>
    <col min="7" max="12" width="13.875" style="457" customWidth="1"/>
    <col min="13" max="16" width="9.25390625" style="276" customWidth="1"/>
    <col min="17" max="16384" width="9.00390625" style="276" customWidth="1"/>
  </cols>
  <sheetData>
    <row r="1" spans="1:12" s="211" customFormat="1" ht="25.5" customHeight="1">
      <c r="A1" s="1313" t="s">
        <v>1641</v>
      </c>
      <c r="B1" s="1313"/>
      <c r="C1" s="1313"/>
      <c r="D1" s="1313"/>
      <c r="E1" s="1313"/>
      <c r="F1" s="1313"/>
      <c r="G1" s="1313"/>
      <c r="H1" s="1313"/>
      <c r="I1" s="1313"/>
      <c r="J1" s="1313"/>
      <c r="K1" s="1313"/>
      <c r="L1" s="1313"/>
    </row>
    <row r="2" spans="2:12" s="211" customFormat="1" ht="15" customHeight="1">
      <c r="B2" s="661"/>
      <c r="C2" s="254"/>
      <c r="D2" s="254"/>
      <c r="F2" s="255"/>
      <c r="G2" s="256" t="s">
        <v>4</v>
      </c>
      <c r="H2" s="256"/>
      <c r="I2" s="209"/>
      <c r="J2" s="209"/>
      <c r="K2" s="209"/>
      <c r="L2" s="675" t="s">
        <v>414</v>
      </c>
    </row>
    <row r="3" spans="1:12" s="262" customFormat="1" ht="19.5" customHeight="1">
      <c r="A3" s="1311" t="s">
        <v>237</v>
      </c>
      <c r="B3" s="1309"/>
      <c r="C3" s="1314" t="s">
        <v>271</v>
      </c>
      <c r="D3" s="1315"/>
      <c r="E3" s="1316" t="s">
        <v>272</v>
      </c>
      <c r="F3" s="1317"/>
      <c r="G3" s="1318" t="s">
        <v>151</v>
      </c>
      <c r="H3" s="1319"/>
      <c r="I3" s="1318" t="s">
        <v>273</v>
      </c>
      <c r="J3" s="1319"/>
      <c r="K3" s="448" t="s">
        <v>142</v>
      </c>
      <c r="L3" s="509"/>
    </row>
    <row r="4" spans="1:12" s="267" customFormat="1" ht="32.25" customHeight="1">
      <c r="A4" s="1312"/>
      <c r="B4" s="1310"/>
      <c r="C4" s="510" t="s">
        <v>43</v>
      </c>
      <c r="D4" s="266" t="s">
        <v>144</v>
      </c>
      <c r="E4" s="265" t="s">
        <v>43</v>
      </c>
      <c r="F4" s="266" t="s">
        <v>144</v>
      </c>
      <c r="G4" s="263" t="s">
        <v>12</v>
      </c>
      <c r="H4" s="266" t="s">
        <v>144</v>
      </c>
      <c r="I4" s="263" t="s">
        <v>12</v>
      </c>
      <c r="J4" s="266" t="s">
        <v>144</v>
      </c>
      <c r="K4" s="263" t="s">
        <v>12</v>
      </c>
      <c r="L4" s="266" t="s">
        <v>144</v>
      </c>
    </row>
    <row r="5" spans="1:12" s="267" customFormat="1" ht="5.25" customHeight="1" hidden="1">
      <c r="A5" s="458"/>
      <c r="B5" s="662"/>
      <c r="C5" s="683"/>
      <c r="D5" s="681"/>
      <c r="E5" s="684"/>
      <c r="F5" s="681"/>
      <c r="G5" s="683"/>
      <c r="H5" s="681"/>
      <c r="I5" s="683"/>
      <c r="J5" s="681"/>
      <c r="K5" s="683"/>
      <c r="L5" s="681"/>
    </row>
    <row r="6" spans="1:12" s="267" customFormat="1" ht="5.25" customHeight="1" hidden="1">
      <c r="A6" s="458"/>
      <c r="B6" s="662"/>
      <c r="C6" s="683"/>
      <c r="D6" s="681"/>
      <c r="E6" s="684"/>
      <c r="F6" s="681"/>
      <c r="G6" s="683"/>
      <c r="H6" s="681"/>
      <c r="I6" s="683"/>
      <c r="J6" s="681"/>
      <c r="K6" s="683"/>
      <c r="L6" s="681"/>
    </row>
    <row r="7" spans="1:12" ht="17.25" customHeight="1" hidden="1">
      <c r="A7" s="647" t="s">
        <v>184</v>
      </c>
      <c r="B7" s="662"/>
      <c r="C7" s="512">
        <v>8.5</v>
      </c>
      <c r="D7" s="277">
        <v>12.6</v>
      </c>
      <c r="E7" s="513">
        <v>7.3</v>
      </c>
      <c r="F7" s="445">
        <v>10.6</v>
      </c>
      <c r="G7" s="513">
        <v>5.7</v>
      </c>
      <c r="H7" s="272">
        <v>8.6</v>
      </c>
      <c r="I7" s="513">
        <v>4.9</v>
      </c>
      <c r="J7" s="445">
        <v>6.8</v>
      </c>
      <c r="K7" s="513">
        <v>6.4997</v>
      </c>
      <c r="L7" s="272">
        <v>9.6464</v>
      </c>
    </row>
    <row r="8" spans="1:12" ht="18" customHeight="1">
      <c r="A8" s="671" t="s">
        <v>202</v>
      </c>
      <c r="B8" s="662"/>
      <c r="C8" s="717">
        <v>9.4</v>
      </c>
      <c r="D8" s="278">
        <v>13.5</v>
      </c>
      <c r="E8" s="718">
        <v>7</v>
      </c>
      <c r="F8" s="444">
        <v>10.1</v>
      </c>
      <c r="G8" s="718">
        <v>6.3</v>
      </c>
      <c r="H8" s="270">
        <v>9.2</v>
      </c>
      <c r="I8" s="718">
        <v>5</v>
      </c>
      <c r="J8" s="444">
        <v>6.9</v>
      </c>
      <c r="K8" s="718">
        <v>6.4298</v>
      </c>
      <c r="L8" s="270">
        <v>9.4156</v>
      </c>
    </row>
    <row r="9" spans="1:12" ht="18" customHeight="1" hidden="1">
      <c r="A9" s="671" t="s">
        <v>203</v>
      </c>
      <c r="B9" s="662"/>
      <c r="C9" s="717">
        <v>9.5</v>
      </c>
      <c r="D9" s="278">
        <v>13.5</v>
      </c>
      <c r="E9" s="718">
        <v>7.5</v>
      </c>
      <c r="F9" s="444">
        <v>10.4</v>
      </c>
      <c r="G9" s="718">
        <v>6.5</v>
      </c>
      <c r="H9" s="270">
        <v>9.4</v>
      </c>
      <c r="I9" s="718">
        <v>5</v>
      </c>
      <c r="J9" s="444">
        <v>6.5</v>
      </c>
      <c r="K9" s="718">
        <v>7.1403</v>
      </c>
      <c r="L9" s="270">
        <v>10.0168</v>
      </c>
    </row>
    <row r="10" spans="1:12" ht="18" customHeight="1" hidden="1">
      <c r="A10" s="671" t="s">
        <v>204</v>
      </c>
      <c r="B10" s="662"/>
      <c r="C10" s="717">
        <v>10.1</v>
      </c>
      <c r="D10" s="278">
        <v>13.9</v>
      </c>
      <c r="E10" s="718">
        <v>7.9</v>
      </c>
      <c r="F10" s="444">
        <v>10.8</v>
      </c>
      <c r="G10" s="718">
        <v>7</v>
      </c>
      <c r="H10" s="270">
        <v>9.8</v>
      </c>
      <c r="I10" s="718">
        <v>5.4</v>
      </c>
      <c r="J10" s="444">
        <v>7</v>
      </c>
      <c r="K10" s="718">
        <v>6.9376</v>
      </c>
      <c r="L10" s="270">
        <v>9.4958</v>
      </c>
    </row>
    <row r="11" spans="1:12" ht="18" customHeight="1" hidden="1">
      <c r="A11" s="671" t="s">
        <v>205</v>
      </c>
      <c r="B11" s="662"/>
      <c r="C11" s="717">
        <v>10.6</v>
      </c>
      <c r="D11" s="278">
        <v>14.4</v>
      </c>
      <c r="E11" s="718">
        <v>7.8</v>
      </c>
      <c r="F11" s="444">
        <v>10.4</v>
      </c>
      <c r="G11" s="718">
        <v>6.7</v>
      </c>
      <c r="H11" s="270">
        <v>9.1</v>
      </c>
      <c r="I11" s="718">
        <v>6.1</v>
      </c>
      <c r="J11" s="444">
        <v>7.7</v>
      </c>
      <c r="K11" s="718">
        <v>7.0323</v>
      </c>
      <c r="L11" s="270">
        <v>9.521</v>
      </c>
    </row>
    <row r="12" spans="1:12" ht="18" customHeight="1" hidden="1">
      <c r="A12" s="671" t="s">
        <v>253</v>
      </c>
      <c r="B12" s="662"/>
      <c r="C12" s="717">
        <v>10.2</v>
      </c>
      <c r="D12" s="278">
        <v>13.4</v>
      </c>
      <c r="E12" s="718">
        <v>7.1</v>
      </c>
      <c r="F12" s="444">
        <v>9.2</v>
      </c>
      <c r="G12" s="718">
        <v>6.9</v>
      </c>
      <c r="H12" s="270">
        <v>9.1</v>
      </c>
      <c r="I12" s="718">
        <v>6.3</v>
      </c>
      <c r="J12" s="444">
        <v>7.7</v>
      </c>
      <c r="K12" s="718">
        <v>6.1495</v>
      </c>
      <c r="L12" s="270">
        <v>7.9216</v>
      </c>
    </row>
    <row r="13" spans="1:12" ht="18" customHeight="1">
      <c r="A13" s="671" t="s">
        <v>206</v>
      </c>
      <c r="B13" s="662"/>
      <c r="C13" s="717">
        <v>10.8</v>
      </c>
      <c r="D13" s="278">
        <v>13.8</v>
      </c>
      <c r="E13" s="718">
        <v>7.7</v>
      </c>
      <c r="F13" s="444">
        <v>9.7</v>
      </c>
      <c r="G13" s="718">
        <v>7.6</v>
      </c>
      <c r="H13" s="270">
        <v>9.7</v>
      </c>
      <c r="I13" s="718">
        <v>6.7</v>
      </c>
      <c r="J13" s="444">
        <v>8.1</v>
      </c>
      <c r="K13" s="718">
        <v>6.4511</v>
      </c>
      <c r="L13" s="270">
        <v>8.2464</v>
      </c>
    </row>
    <row r="14" spans="1:12" ht="18" customHeight="1">
      <c r="A14" s="671" t="s">
        <v>207</v>
      </c>
      <c r="B14" s="662"/>
      <c r="C14" s="717">
        <v>11.2</v>
      </c>
      <c r="D14" s="278">
        <v>14</v>
      </c>
      <c r="E14" s="718">
        <v>9.8</v>
      </c>
      <c r="F14" s="444">
        <v>12.2</v>
      </c>
      <c r="G14" s="718">
        <v>8.2</v>
      </c>
      <c r="H14" s="270">
        <v>10.3</v>
      </c>
      <c r="I14" s="718">
        <v>6.8</v>
      </c>
      <c r="J14" s="444">
        <v>7.9</v>
      </c>
      <c r="K14" s="718">
        <v>6.6045</v>
      </c>
      <c r="L14" s="270">
        <v>8.1722</v>
      </c>
    </row>
    <row r="15" spans="1:12" ht="18" customHeight="1">
      <c r="A15" s="671" t="s">
        <v>208</v>
      </c>
      <c r="B15" s="662"/>
      <c r="C15" s="717">
        <v>11.7</v>
      </c>
      <c r="D15" s="278">
        <v>14.4</v>
      </c>
      <c r="E15" s="718">
        <v>11.5</v>
      </c>
      <c r="F15" s="444">
        <v>13.8</v>
      </c>
      <c r="G15" s="718">
        <v>8.5</v>
      </c>
      <c r="H15" s="270">
        <v>10.4</v>
      </c>
      <c r="I15" s="718">
        <v>7.6</v>
      </c>
      <c r="J15" s="444">
        <v>8.8</v>
      </c>
      <c r="K15" s="718">
        <v>6.5375</v>
      </c>
      <c r="L15" s="270">
        <v>7.8258</v>
      </c>
    </row>
    <row r="16" spans="1:12" ht="18" customHeight="1">
      <c r="A16" s="671" t="s">
        <v>254</v>
      </c>
      <c r="B16" s="662" t="s">
        <v>246</v>
      </c>
      <c r="C16" s="717">
        <v>12.5</v>
      </c>
      <c r="D16" s="278">
        <v>14.8</v>
      </c>
      <c r="E16" s="718">
        <v>10.7</v>
      </c>
      <c r="F16" s="444">
        <v>12.6</v>
      </c>
      <c r="G16" s="718">
        <v>8.5</v>
      </c>
      <c r="H16" s="270">
        <v>10</v>
      </c>
      <c r="I16" s="718">
        <v>7.7</v>
      </c>
      <c r="J16" s="444">
        <v>8.7</v>
      </c>
      <c r="K16" s="718">
        <v>6.604</v>
      </c>
      <c r="L16" s="270">
        <v>7.6996</v>
      </c>
    </row>
    <row r="17" spans="1:12" ht="18" customHeight="1">
      <c r="A17" s="671" t="s">
        <v>209</v>
      </c>
      <c r="B17" s="662"/>
      <c r="C17" s="717">
        <v>14.4</v>
      </c>
      <c r="D17" s="278">
        <v>16.7</v>
      </c>
      <c r="E17" s="718">
        <v>11.2</v>
      </c>
      <c r="F17" s="444">
        <v>12.9</v>
      </c>
      <c r="G17" s="718">
        <v>10.1</v>
      </c>
      <c r="H17" s="270">
        <v>11.8</v>
      </c>
      <c r="I17" s="718">
        <v>8.9</v>
      </c>
      <c r="J17" s="444">
        <v>9.7</v>
      </c>
      <c r="K17" s="718">
        <v>7.1714</v>
      </c>
      <c r="L17" s="270">
        <v>8.1461</v>
      </c>
    </row>
    <row r="18" spans="1:12" ht="18" customHeight="1">
      <c r="A18" s="671" t="s">
        <v>210</v>
      </c>
      <c r="B18" s="662"/>
      <c r="C18" s="717">
        <v>15.3</v>
      </c>
      <c r="D18" s="278">
        <v>17.3</v>
      </c>
      <c r="E18" s="718">
        <v>12.7</v>
      </c>
      <c r="F18" s="444">
        <v>14.4</v>
      </c>
      <c r="G18" s="718">
        <v>10.5</v>
      </c>
      <c r="H18" s="270">
        <v>11.9</v>
      </c>
      <c r="I18" s="718">
        <v>9.5</v>
      </c>
      <c r="J18" s="444">
        <v>10.1</v>
      </c>
      <c r="K18" s="718">
        <v>7.7498</v>
      </c>
      <c r="L18" s="270">
        <v>8.6338</v>
      </c>
    </row>
    <row r="19" spans="1:12" ht="18" customHeight="1">
      <c r="A19" s="671" t="s">
        <v>211</v>
      </c>
      <c r="B19" s="662"/>
      <c r="C19" s="717">
        <v>16.5</v>
      </c>
      <c r="D19" s="278">
        <v>18.2</v>
      </c>
      <c r="E19" s="718">
        <v>13.3</v>
      </c>
      <c r="F19" s="444">
        <v>14.7</v>
      </c>
      <c r="G19" s="718">
        <v>11.4</v>
      </c>
      <c r="H19" s="270">
        <v>12.6</v>
      </c>
      <c r="I19" s="718">
        <v>10.2</v>
      </c>
      <c r="J19" s="444">
        <v>10.6</v>
      </c>
      <c r="K19" s="718">
        <v>7.3674</v>
      </c>
      <c r="L19" s="270">
        <v>7.9538</v>
      </c>
    </row>
    <row r="20" spans="1:12" s="281" customFormat="1" ht="18" customHeight="1">
      <c r="A20" s="671" t="s">
        <v>212</v>
      </c>
      <c r="B20" s="662"/>
      <c r="C20" s="717">
        <v>16.1</v>
      </c>
      <c r="D20" s="278">
        <v>17.2</v>
      </c>
      <c r="E20" s="717">
        <v>13</v>
      </c>
      <c r="F20" s="278">
        <v>13.8</v>
      </c>
      <c r="G20" s="717">
        <v>11.5</v>
      </c>
      <c r="H20" s="278">
        <v>12.4</v>
      </c>
      <c r="I20" s="717">
        <v>9.4</v>
      </c>
      <c r="J20" s="278">
        <v>9.5</v>
      </c>
      <c r="K20" s="717">
        <v>7.6372</v>
      </c>
      <c r="L20" s="278">
        <v>8.1031</v>
      </c>
    </row>
    <row r="21" spans="1:12" s="281" customFormat="1" ht="18" customHeight="1">
      <c r="A21" s="671" t="s">
        <v>213</v>
      </c>
      <c r="B21" s="662"/>
      <c r="C21" s="717">
        <v>16</v>
      </c>
      <c r="D21" s="278">
        <v>16.6</v>
      </c>
      <c r="E21" s="717">
        <v>13.1</v>
      </c>
      <c r="F21" s="278">
        <v>13.7</v>
      </c>
      <c r="G21" s="717">
        <v>12.4</v>
      </c>
      <c r="H21" s="278">
        <v>12.8</v>
      </c>
      <c r="I21" s="717">
        <v>10.1</v>
      </c>
      <c r="J21" s="278">
        <v>10.1</v>
      </c>
      <c r="K21" s="717">
        <v>7.4168</v>
      </c>
      <c r="L21" s="278">
        <v>7.6128</v>
      </c>
    </row>
    <row r="22" spans="1:12" s="281" customFormat="1" ht="18" customHeight="1">
      <c r="A22" s="671" t="s">
        <v>214</v>
      </c>
      <c r="B22" s="662"/>
      <c r="C22" s="717">
        <v>17.3</v>
      </c>
      <c r="D22" s="278">
        <v>17.4</v>
      </c>
      <c r="E22" s="717">
        <v>13.3</v>
      </c>
      <c r="F22" s="278">
        <v>13.4</v>
      </c>
      <c r="G22" s="717">
        <v>13.1</v>
      </c>
      <c r="H22" s="278">
        <v>13.1</v>
      </c>
      <c r="I22" s="717">
        <v>10.6</v>
      </c>
      <c r="J22" s="278">
        <v>10.3</v>
      </c>
      <c r="K22" s="717">
        <v>7.1823</v>
      </c>
      <c r="L22" s="278">
        <v>7.1159</v>
      </c>
    </row>
    <row r="23" spans="1:12" s="281" customFormat="1" ht="18" customHeight="1">
      <c r="A23" s="671" t="s">
        <v>215</v>
      </c>
      <c r="B23" s="662"/>
      <c r="C23" s="717">
        <v>17.9</v>
      </c>
      <c r="D23" s="278">
        <v>17.5</v>
      </c>
      <c r="E23" s="717">
        <v>15.2</v>
      </c>
      <c r="F23" s="278">
        <v>14.9</v>
      </c>
      <c r="G23" s="717">
        <v>13.1</v>
      </c>
      <c r="H23" s="278">
        <v>12.7</v>
      </c>
      <c r="I23" s="717">
        <v>11.4</v>
      </c>
      <c r="J23" s="278">
        <v>10.7</v>
      </c>
      <c r="K23" s="717">
        <v>7.2865</v>
      </c>
      <c r="L23" s="278">
        <v>7.032</v>
      </c>
    </row>
    <row r="24" spans="1:12" s="281" customFormat="1" ht="18" customHeight="1">
      <c r="A24" s="671" t="s">
        <v>255</v>
      </c>
      <c r="B24" s="662"/>
      <c r="C24" s="717">
        <v>19.4</v>
      </c>
      <c r="D24" s="278">
        <v>18.2</v>
      </c>
      <c r="E24" s="717">
        <v>16.7</v>
      </c>
      <c r="F24" s="278">
        <v>15.9</v>
      </c>
      <c r="G24" s="717">
        <v>13.9</v>
      </c>
      <c r="H24" s="278">
        <v>13</v>
      </c>
      <c r="I24" s="717">
        <v>10.9</v>
      </c>
      <c r="J24" s="278">
        <v>10.2</v>
      </c>
      <c r="K24" s="717">
        <v>7.2002</v>
      </c>
      <c r="L24" s="278">
        <v>6.7336</v>
      </c>
    </row>
    <row r="25" spans="1:12" s="281" customFormat="1" ht="18" customHeight="1">
      <c r="A25" s="671" t="s">
        <v>256</v>
      </c>
      <c r="B25" s="662"/>
      <c r="C25" s="717">
        <v>19.5</v>
      </c>
      <c r="D25" s="278">
        <v>17.7</v>
      </c>
      <c r="E25" s="717">
        <v>17.4</v>
      </c>
      <c r="F25" s="278">
        <v>16</v>
      </c>
      <c r="G25" s="717">
        <v>14.4</v>
      </c>
      <c r="H25" s="278">
        <v>13.1</v>
      </c>
      <c r="I25" s="717">
        <v>12.5</v>
      </c>
      <c r="J25" s="278">
        <v>11.3</v>
      </c>
      <c r="K25" s="717">
        <v>6.8972</v>
      </c>
      <c r="L25" s="278">
        <v>6.2089</v>
      </c>
    </row>
    <row r="26" spans="1:12" s="281" customFormat="1" ht="18" customHeight="1">
      <c r="A26" s="671" t="s">
        <v>216</v>
      </c>
      <c r="B26" s="662"/>
      <c r="C26" s="717">
        <v>19.7</v>
      </c>
      <c r="D26" s="278">
        <v>17.3</v>
      </c>
      <c r="E26" s="717">
        <v>16.9</v>
      </c>
      <c r="F26" s="278">
        <v>15</v>
      </c>
      <c r="G26" s="717">
        <v>14.6</v>
      </c>
      <c r="H26" s="278">
        <v>12.8</v>
      </c>
      <c r="I26" s="717">
        <v>12</v>
      </c>
      <c r="J26" s="278">
        <v>10.5</v>
      </c>
      <c r="K26" s="717">
        <v>7.7978</v>
      </c>
      <c r="L26" s="278">
        <v>6.7927</v>
      </c>
    </row>
    <row r="27" spans="1:12" ht="18" customHeight="1">
      <c r="A27" s="671" t="s">
        <v>257</v>
      </c>
      <c r="B27" s="662"/>
      <c r="C27" s="717">
        <v>19.9</v>
      </c>
      <c r="D27" s="278">
        <v>16.8</v>
      </c>
      <c r="E27" s="718">
        <v>16.9</v>
      </c>
      <c r="F27" s="444">
        <v>14.4</v>
      </c>
      <c r="G27" s="718">
        <v>15.1</v>
      </c>
      <c r="H27" s="270">
        <v>12.7</v>
      </c>
      <c r="I27" s="718">
        <v>12.9</v>
      </c>
      <c r="J27" s="444">
        <v>11</v>
      </c>
      <c r="K27" s="718">
        <v>7.3271</v>
      </c>
      <c r="L27" s="270">
        <v>6.1077</v>
      </c>
    </row>
    <row r="28" spans="1:12" ht="18" customHeight="1">
      <c r="A28" s="671" t="s">
        <v>258</v>
      </c>
      <c r="B28" s="662"/>
      <c r="C28" s="717">
        <v>20.7</v>
      </c>
      <c r="D28" s="278">
        <v>16.9</v>
      </c>
      <c r="E28" s="718">
        <v>18.1</v>
      </c>
      <c r="F28" s="444">
        <v>15</v>
      </c>
      <c r="G28" s="718">
        <v>16</v>
      </c>
      <c r="H28" s="270">
        <v>12.9</v>
      </c>
      <c r="I28" s="718">
        <v>12.8</v>
      </c>
      <c r="J28" s="444">
        <v>10.6</v>
      </c>
      <c r="K28" s="718">
        <v>7.3535</v>
      </c>
      <c r="L28" s="270">
        <v>5.9585</v>
      </c>
    </row>
    <row r="29" spans="1:12" ht="18" customHeight="1">
      <c r="A29" s="671" t="s">
        <v>259</v>
      </c>
      <c r="B29" s="662"/>
      <c r="C29" s="717">
        <v>22.4</v>
      </c>
      <c r="D29" s="278">
        <v>17.6</v>
      </c>
      <c r="E29" s="718">
        <v>19.1</v>
      </c>
      <c r="F29" s="444">
        <v>15.2</v>
      </c>
      <c r="G29" s="718">
        <v>16.9</v>
      </c>
      <c r="H29" s="270">
        <v>13.1</v>
      </c>
      <c r="I29" s="718">
        <v>13.7</v>
      </c>
      <c r="J29" s="444">
        <v>11.1</v>
      </c>
      <c r="K29" s="718">
        <v>7.4488</v>
      </c>
      <c r="L29" s="270">
        <v>5.7986</v>
      </c>
    </row>
    <row r="30" spans="1:16" ht="16.5">
      <c r="A30" s="672"/>
      <c r="B30" s="663"/>
      <c r="C30" s="446" t="s">
        <v>145</v>
      </c>
      <c r="D30" s="449"/>
      <c r="E30" s="265" t="s">
        <v>146</v>
      </c>
      <c r="F30" s="514"/>
      <c r="G30" s="447" t="s">
        <v>147</v>
      </c>
      <c r="H30" s="509"/>
      <c r="I30" s="448" t="s">
        <v>148</v>
      </c>
      <c r="J30" s="509"/>
      <c r="K30" s="448" t="s">
        <v>142</v>
      </c>
      <c r="L30" s="509"/>
      <c r="M30" s="281"/>
      <c r="N30" s="281"/>
      <c r="O30" s="281"/>
      <c r="P30" s="281"/>
    </row>
    <row r="31" spans="1:12" ht="18" customHeight="1">
      <c r="A31" s="671" t="s">
        <v>260</v>
      </c>
      <c r="B31" s="662" t="s">
        <v>247</v>
      </c>
      <c r="C31" s="717">
        <v>21.7</v>
      </c>
      <c r="D31" s="278">
        <v>16.5</v>
      </c>
      <c r="E31" s="718">
        <v>19.1</v>
      </c>
      <c r="F31" s="444">
        <v>14.7</v>
      </c>
      <c r="G31" s="718">
        <v>15.7</v>
      </c>
      <c r="H31" s="444">
        <v>11.8</v>
      </c>
      <c r="I31" s="718">
        <v>13.5</v>
      </c>
      <c r="J31" s="270">
        <v>10.7</v>
      </c>
      <c r="K31" s="718">
        <v>6.8</v>
      </c>
      <c r="L31" s="270">
        <v>5.1</v>
      </c>
    </row>
    <row r="32" spans="1:12" ht="18" customHeight="1">
      <c r="A32" s="671" t="s">
        <v>261</v>
      </c>
      <c r="B32" s="662"/>
      <c r="C32" s="717">
        <v>22.84</v>
      </c>
      <c r="D32" s="278">
        <v>16.86</v>
      </c>
      <c r="E32" s="718">
        <v>20.02</v>
      </c>
      <c r="F32" s="444">
        <v>14.87</v>
      </c>
      <c r="G32" s="718">
        <v>17.2</v>
      </c>
      <c r="H32" s="444">
        <v>12.48</v>
      </c>
      <c r="I32" s="718">
        <v>13.87</v>
      </c>
      <c r="J32" s="270">
        <v>10.63</v>
      </c>
      <c r="K32" s="718">
        <v>7.2</v>
      </c>
      <c r="L32" s="270">
        <v>5.2</v>
      </c>
    </row>
    <row r="33" spans="1:12" ht="18" customHeight="1">
      <c r="A33" s="671" t="s">
        <v>262</v>
      </c>
      <c r="B33" s="662"/>
      <c r="C33" s="717">
        <v>24.2</v>
      </c>
      <c r="D33" s="278">
        <v>17.1</v>
      </c>
      <c r="E33" s="718">
        <v>19.9</v>
      </c>
      <c r="F33" s="444">
        <v>14.2</v>
      </c>
      <c r="G33" s="718">
        <v>17</v>
      </c>
      <c r="H33" s="444">
        <v>11.9</v>
      </c>
      <c r="I33" s="718">
        <v>14.8</v>
      </c>
      <c r="J33" s="270">
        <v>11</v>
      </c>
      <c r="K33" s="718">
        <v>7.1</v>
      </c>
      <c r="L33" s="270">
        <v>4.9</v>
      </c>
    </row>
    <row r="34" spans="1:12" ht="18" customHeight="1">
      <c r="A34" s="671" t="s">
        <v>263</v>
      </c>
      <c r="B34" s="662"/>
      <c r="C34" s="717">
        <v>24.2446</v>
      </c>
      <c r="D34" s="278">
        <v>16.5385</v>
      </c>
      <c r="E34" s="718">
        <v>20.6785</v>
      </c>
      <c r="F34" s="444">
        <v>14.2762</v>
      </c>
      <c r="G34" s="718">
        <v>17.7096</v>
      </c>
      <c r="H34" s="444">
        <v>11.9448</v>
      </c>
      <c r="I34" s="718">
        <v>16.0304</v>
      </c>
      <c r="J34" s="270">
        <v>11.6183</v>
      </c>
      <c r="K34" s="718">
        <v>6.9765</v>
      </c>
      <c r="L34" s="270">
        <v>4.69691</v>
      </c>
    </row>
    <row r="35" spans="1:12" ht="18" customHeight="1">
      <c r="A35" s="671" t="s">
        <v>264</v>
      </c>
      <c r="B35" s="662"/>
      <c r="C35" s="717">
        <v>25.484738634</v>
      </c>
      <c r="D35" s="278">
        <v>16.954415365</v>
      </c>
      <c r="E35" s="718">
        <v>21.703799039</v>
      </c>
      <c r="F35" s="444">
        <v>14.351107402</v>
      </c>
      <c r="G35" s="718">
        <v>18.732445599</v>
      </c>
      <c r="H35" s="444">
        <v>12.068536569</v>
      </c>
      <c r="I35" s="718">
        <v>16.46732689</v>
      </c>
      <c r="J35" s="270">
        <v>11.621821615</v>
      </c>
      <c r="K35" s="718">
        <v>7.613554901</v>
      </c>
      <c r="L35" s="270">
        <v>4.979718318</v>
      </c>
    </row>
    <row r="36" spans="1:12" ht="18" customHeight="1">
      <c r="A36" s="671" t="s">
        <v>344</v>
      </c>
      <c r="B36" s="662"/>
      <c r="C36" s="717">
        <v>26.925150396</v>
      </c>
      <c r="D36" s="278">
        <v>17.286022066</v>
      </c>
      <c r="E36" s="718">
        <v>22.013303476</v>
      </c>
      <c r="F36" s="444">
        <v>14.094988122</v>
      </c>
      <c r="G36" s="718">
        <v>18.824460449</v>
      </c>
      <c r="H36" s="444">
        <v>11.85552687</v>
      </c>
      <c r="I36" s="718">
        <v>16.818575319</v>
      </c>
      <c r="J36" s="833">
        <v>11.621821615</v>
      </c>
      <c r="K36" s="444">
        <v>7.0377422717</v>
      </c>
      <c r="L36" s="270">
        <v>4.4091253158</v>
      </c>
    </row>
    <row r="37" spans="1:12" s="702" customFormat="1" ht="18" customHeight="1">
      <c r="A37" s="1043" t="s">
        <v>383</v>
      </c>
      <c r="B37" s="1070"/>
      <c r="C37" s="1025">
        <v>27.9535</v>
      </c>
      <c r="D37" s="1068">
        <v>17.2844</v>
      </c>
      <c r="E37" s="1025">
        <v>22.4038</v>
      </c>
      <c r="F37" s="1068">
        <v>13.7916</v>
      </c>
      <c r="G37" s="1025">
        <v>20.8755</v>
      </c>
      <c r="H37" s="1068">
        <v>12.6076</v>
      </c>
      <c r="I37" s="1025">
        <v>17.6822</v>
      </c>
      <c r="J37" s="1024">
        <v>11.9447</v>
      </c>
      <c r="K37" s="1068">
        <v>6.94995</v>
      </c>
      <c r="L37" s="1068">
        <v>4.25389</v>
      </c>
    </row>
    <row r="38" spans="1:12" s="1047" customFormat="1" ht="18" customHeight="1">
      <c r="A38" s="1043" t="s">
        <v>540</v>
      </c>
      <c r="B38" s="1067"/>
      <c r="C38" s="1025">
        <v>28.5</v>
      </c>
      <c r="D38" s="1024">
        <v>17</v>
      </c>
      <c r="E38" s="1068">
        <v>22.7</v>
      </c>
      <c r="F38" s="1024">
        <v>13.4</v>
      </c>
      <c r="G38" s="1068">
        <v>21</v>
      </c>
      <c r="H38" s="1024">
        <v>12.2</v>
      </c>
      <c r="I38" s="1068">
        <v>18.2</v>
      </c>
      <c r="J38" s="1024">
        <v>12</v>
      </c>
      <c r="K38" s="1068">
        <v>7.4</v>
      </c>
      <c r="L38" s="1068">
        <v>4.3</v>
      </c>
    </row>
    <row r="39" spans="1:12" s="1047" customFormat="1" ht="18" customHeight="1">
      <c r="A39" s="1056" t="s">
        <v>541</v>
      </c>
      <c r="B39" s="1012"/>
      <c r="C39" s="1055">
        <v>28.9</v>
      </c>
      <c r="D39" s="1066">
        <v>16.7</v>
      </c>
      <c r="E39" s="1051">
        <v>23.2</v>
      </c>
      <c r="F39" s="1066">
        <v>13.2</v>
      </c>
      <c r="G39" s="1051">
        <v>20.6</v>
      </c>
      <c r="H39" s="1066">
        <v>11.6</v>
      </c>
      <c r="I39" s="1051">
        <v>18.4</v>
      </c>
      <c r="J39" s="1066">
        <v>11.8</v>
      </c>
      <c r="K39" s="1051">
        <v>7.6</v>
      </c>
      <c r="L39" s="1051">
        <v>4.3</v>
      </c>
    </row>
    <row r="40" spans="1:12" s="211" customFormat="1" ht="16.5">
      <c r="A40" s="664" t="s">
        <v>1726</v>
      </c>
      <c r="B40" s="267"/>
      <c r="C40" s="673"/>
      <c r="D40" s="1234"/>
      <c r="E40" s="1235"/>
      <c r="F40" s="206"/>
      <c r="G40" s="206"/>
      <c r="H40" s="206"/>
      <c r="I40" s="206"/>
      <c r="J40" s="209"/>
      <c r="K40" s="210"/>
      <c r="L40" s="210"/>
    </row>
    <row r="41" spans="1:12" s="1227" customFormat="1" ht="14.25">
      <c r="A41" s="1236" t="s">
        <v>1727</v>
      </c>
      <c r="B41" s="1237"/>
      <c r="C41" s="1238"/>
      <c r="D41" s="1239"/>
      <c r="E41" s="1240"/>
      <c r="F41" s="1228"/>
      <c r="G41" s="1228"/>
      <c r="H41" s="1228"/>
      <c r="I41" s="1228"/>
      <c r="J41" s="1229"/>
      <c r="K41" s="1230"/>
      <c r="L41" s="1230"/>
    </row>
    <row r="42" spans="1:12" s="1231" customFormat="1" ht="16.5" customHeight="1">
      <c r="A42" s="1236" t="s">
        <v>1728</v>
      </c>
      <c r="B42" s="1241"/>
      <c r="C42" s="1242"/>
      <c r="D42" s="1242"/>
      <c r="E42" s="1242"/>
      <c r="F42" s="1232"/>
      <c r="G42" s="1232"/>
      <c r="H42" s="1232"/>
      <c r="I42" s="1232"/>
      <c r="J42" s="1233"/>
      <c r="K42" s="1233"/>
      <c r="L42" s="1233"/>
    </row>
  </sheetData>
  <sheetProtection/>
  <mergeCells count="7">
    <mergeCell ref="A1:L1"/>
    <mergeCell ref="B3:B4"/>
    <mergeCell ref="A3:A4"/>
    <mergeCell ref="C3:D3"/>
    <mergeCell ref="E3:F3"/>
    <mergeCell ref="G3:H3"/>
    <mergeCell ref="I3:J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41.xml><?xml version="1.0" encoding="utf-8"?>
<worksheet xmlns="http://schemas.openxmlformats.org/spreadsheetml/2006/main" xmlns:r="http://schemas.openxmlformats.org/officeDocument/2006/relationships">
  <sheetPr transitionEntry="1"/>
  <dimension ref="A1:V54"/>
  <sheetViews>
    <sheetView view="pageBreakPreview" zoomScaleNormal="90" zoomScaleSheetLayoutView="100" zoomScalePageLayoutView="0" workbookViewId="0" topLeftCell="A22">
      <selection activeCell="U34" sqref="U34"/>
    </sheetView>
  </sheetViews>
  <sheetFormatPr defaultColWidth="11.00390625" defaultRowHeight="16.5"/>
  <cols>
    <col min="1" max="1" width="12.75390625" style="505" customWidth="1"/>
    <col min="2" max="2" width="2.375" style="247" customWidth="1"/>
    <col min="3" max="10" width="8.125" style="505" customWidth="1"/>
    <col min="11" max="19" width="8.125" style="506" customWidth="1"/>
    <col min="20" max="20" width="8.125" style="505" customWidth="1"/>
    <col min="21" max="21" width="9.75390625" style="504" customWidth="1"/>
    <col min="22" max="22" width="9.75390625" style="504" hidden="1" customWidth="1"/>
    <col min="23" max="16384" width="11.00390625" style="505" customWidth="1"/>
  </cols>
  <sheetData>
    <row r="1" spans="1:20" ht="25.5">
      <c r="A1" s="1320" t="s">
        <v>1642</v>
      </c>
      <c r="B1" s="1320"/>
      <c r="C1" s="1320"/>
      <c r="D1" s="1320"/>
      <c r="E1" s="1320"/>
      <c r="F1" s="1320"/>
      <c r="G1" s="1320"/>
      <c r="H1" s="1320"/>
      <c r="I1" s="1320"/>
      <c r="J1" s="1320"/>
      <c r="K1" s="1320"/>
      <c r="L1" s="1320"/>
      <c r="M1" s="1320"/>
      <c r="N1" s="1320"/>
      <c r="O1" s="1320"/>
      <c r="P1" s="1320"/>
      <c r="Q1" s="1320"/>
      <c r="R1" s="1320"/>
      <c r="S1" s="1320"/>
      <c r="T1" s="1320"/>
    </row>
    <row r="2" spans="2:20" s="220" customFormat="1" ht="20.25" customHeight="1">
      <c r="B2" s="216"/>
      <c r="C2" s="217"/>
      <c r="D2" s="217"/>
      <c r="E2" s="218"/>
      <c r="F2" s="503"/>
      <c r="G2" s="219"/>
      <c r="H2" s="219"/>
      <c r="I2" s="219"/>
      <c r="K2" s="217"/>
      <c r="L2" s="217"/>
      <c r="M2" s="217"/>
      <c r="N2" s="217"/>
      <c r="O2" s="217"/>
      <c r="P2" s="217"/>
      <c r="Q2" s="217"/>
      <c r="R2" s="217"/>
      <c r="S2" s="217"/>
      <c r="T2" s="675" t="s">
        <v>265</v>
      </c>
    </row>
    <row r="3" spans="1:20" s="225" customFormat="1" ht="24" customHeight="1">
      <c r="A3" s="665" t="s">
        <v>4</v>
      </c>
      <c r="B3" s="462"/>
      <c r="C3" s="221" t="s">
        <v>152</v>
      </c>
      <c r="D3" s="222"/>
      <c r="E3" s="223"/>
      <c r="F3" s="223"/>
      <c r="G3" s="223"/>
      <c r="H3" s="223"/>
      <c r="I3" s="223"/>
      <c r="J3" s="223"/>
      <c r="K3" s="223"/>
      <c r="L3" s="223"/>
      <c r="M3" s="223"/>
      <c r="N3" s="223"/>
      <c r="O3" s="223"/>
      <c r="P3" s="223"/>
      <c r="Q3" s="223"/>
      <c r="R3" s="224"/>
      <c r="S3" s="221" t="s">
        <v>4</v>
      </c>
      <c r="T3" s="223"/>
    </row>
    <row r="4" spans="1:20" s="225" customFormat="1" ht="24" customHeight="1">
      <c r="A4" s="666"/>
      <c r="B4" s="463"/>
      <c r="C4" s="227"/>
      <c r="D4" s="226"/>
      <c r="E4" s="221" t="s">
        <v>153</v>
      </c>
      <c r="F4" s="221"/>
      <c r="G4" s="221"/>
      <c r="H4" s="221"/>
      <c r="I4" s="228" t="s">
        <v>154</v>
      </c>
      <c r="J4" s="229"/>
      <c r="K4" s="221" t="s">
        <v>155</v>
      </c>
      <c r="L4" s="221"/>
      <c r="M4" s="228" t="s">
        <v>156</v>
      </c>
      <c r="N4" s="229"/>
      <c r="O4" s="228" t="s">
        <v>157</v>
      </c>
      <c r="P4" s="229"/>
      <c r="Q4" s="1321" t="s">
        <v>161</v>
      </c>
      <c r="R4" s="1322"/>
      <c r="S4" s="230" t="s">
        <v>158</v>
      </c>
      <c r="T4" s="231"/>
    </row>
    <row r="5" spans="1:20" s="225" customFormat="1" ht="24" customHeight="1">
      <c r="A5" s="667" t="s">
        <v>197</v>
      </c>
      <c r="B5" s="464"/>
      <c r="C5" s="232"/>
      <c r="D5" s="233"/>
      <c r="E5" s="234"/>
      <c r="F5" s="234"/>
      <c r="G5" s="235" t="s">
        <v>159</v>
      </c>
      <c r="H5" s="223"/>
      <c r="I5" s="236"/>
      <c r="J5" s="226"/>
      <c r="K5" s="234"/>
      <c r="L5" s="234"/>
      <c r="M5" s="237"/>
      <c r="N5" s="238"/>
      <c r="O5" s="237" t="s">
        <v>160</v>
      </c>
      <c r="P5" s="238"/>
      <c r="Q5" s="239" t="s">
        <v>441</v>
      </c>
      <c r="R5" s="238" t="s">
        <v>177</v>
      </c>
      <c r="S5" s="234"/>
      <c r="T5" s="234"/>
    </row>
    <row r="6" spans="1:20" s="240" customFormat="1" ht="34.5" customHeight="1">
      <c r="A6" s="676"/>
      <c r="B6" s="677"/>
      <c r="C6" s="678" t="s">
        <v>266</v>
      </c>
      <c r="D6" s="679" t="s">
        <v>427</v>
      </c>
      <c r="E6" s="678" t="s">
        <v>266</v>
      </c>
      <c r="F6" s="679" t="s">
        <v>427</v>
      </c>
      <c r="G6" s="678" t="s">
        <v>266</v>
      </c>
      <c r="H6" s="679" t="s">
        <v>427</v>
      </c>
      <c r="I6" s="678" t="s">
        <v>266</v>
      </c>
      <c r="J6" s="679" t="s">
        <v>427</v>
      </c>
      <c r="K6" s="678" t="s">
        <v>266</v>
      </c>
      <c r="L6" s="679" t="s">
        <v>427</v>
      </c>
      <c r="M6" s="678" t="s">
        <v>266</v>
      </c>
      <c r="N6" s="679" t="s">
        <v>427</v>
      </c>
      <c r="O6" s="678" t="s">
        <v>266</v>
      </c>
      <c r="P6" s="679" t="s">
        <v>427</v>
      </c>
      <c r="Q6" s="678" t="s">
        <v>266</v>
      </c>
      <c r="R6" s="679" t="s">
        <v>427</v>
      </c>
      <c r="S6" s="678" t="s">
        <v>266</v>
      </c>
      <c r="T6" s="678" t="s">
        <v>182</v>
      </c>
    </row>
    <row r="7" spans="1:20" s="247" customFormat="1" ht="20.25" customHeight="1" hidden="1">
      <c r="A7" s="667" t="s">
        <v>198</v>
      </c>
      <c r="B7" s="464"/>
      <c r="C7" s="241">
        <v>11284</v>
      </c>
      <c r="D7" s="242">
        <v>58.96960081541516</v>
      </c>
      <c r="E7" s="243">
        <v>5742</v>
      </c>
      <c r="F7" s="244">
        <v>30.007395239464188</v>
      </c>
      <c r="G7" s="245">
        <v>5517</v>
      </c>
      <c r="H7" s="242">
        <v>28.831556868011827</v>
      </c>
      <c r="I7" s="243">
        <v>723</v>
      </c>
      <c r="J7" s="244">
        <v>3.778360633600245</v>
      </c>
      <c r="K7" s="241">
        <v>1061</v>
      </c>
      <c r="L7" s="242">
        <v>5.5447311649375655</v>
      </c>
      <c r="M7" s="243">
        <v>234</v>
      </c>
      <c r="N7" s="244">
        <v>1.2228719063104527</v>
      </c>
      <c r="O7" s="241">
        <v>1607</v>
      </c>
      <c r="P7" s="242">
        <v>8.398098946328624</v>
      </c>
      <c r="Q7" s="243">
        <v>1917</v>
      </c>
      <c r="R7" s="244">
        <v>10.018142924774095</v>
      </c>
      <c r="S7" s="241">
        <v>2281</v>
      </c>
      <c r="T7" s="246">
        <v>11.920388112368132</v>
      </c>
    </row>
    <row r="8" spans="1:20" s="247" customFormat="1" ht="18.75" customHeight="1">
      <c r="A8" s="671" t="s">
        <v>202</v>
      </c>
      <c r="B8" s="486"/>
      <c r="C8" s="241">
        <v>12187</v>
      </c>
      <c r="D8" s="242">
        <v>62.96131224455709</v>
      </c>
      <c r="E8" s="243">
        <v>6510</v>
      </c>
      <c r="F8" s="244">
        <v>33.632406885375126</v>
      </c>
      <c r="G8" s="245">
        <v>6270</v>
      </c>
      <c r="H8" s="242">
        <v>32.392502484070974</v>
      </c>
      <c r="I8" s="243">
        <v>828</v>
      </c>
      <c r="J8" s="244">
        <v>4.277670184499325</v>
      </c>
      <c r="K8" s="241">
        <v>1032</v>
      </c>
      <c r="L8" s="242">
        <v>5.331588925607854</v>
      </c>
      <c r="M8" s="243">
        <v>289</v>
      </c>
      <c r="N8" s="244">
        <v>1.49305154990375</v>
      </c>
      <c r="O8" s="241">
        <v>1531</v>
      </c>
      <c r="P8" s="242">
        <v>7.909556826652737</v>
      </c>
      <c r="Q8" s="243">
        <v>1997</v>
      </c>
      <c r="R8" s="244">
        <v>10.317037872518299</v>
      </c>
      <c r="S8" s="241">
        <v>2260</v>
      </c>
      <c r="T8" s="246">
        <v>11.6757664456141</v>
      </c>
    </row>
    <row r="9" spans="1:20" s="247" customFormat="1" ht="17.25" customHeight="1" hidden="1">
      <c r="A9" s="671" t="s">
        <v>203</v>
      </c>
      <c r="B9" s="486"/>
      <c r="C9" s="241">
        <v>13024</v>
      </c>
      <c r="D9" s="242">
        <v>66.5725770155622</v>
      </c>
      <c r="E9" s="243">
        <v>7240</v>
      </c>
      <c r="F9" s="244">
        <v>37.007482923270146</v>
      </c>
      <c r="G9" s="245">
        <v>7034</v>
      </c>
      <c r="H9" s="242">
        <v>35.95450758042572</v>
      </c>
      <c r="I9" s="243">
        <v>914</v>
      </c>
      <c r="J9" s="244">
        <v>4.671939142523331</v>
      </c>
      <c r="K9" s="241">
        <v>1135</v>
      </c>
      <c r="L9" s="242">
        <v>5.801587447225361</v>
      </c>
      <c r="M9" s="243">
        <v>268</v>
      </c>
      <c r="N9" s="244">
        <v>1.3698902518558564</v>
      </c>
      <c r="O9" s="241">
        <v>1569</v>
      </c>
      <c r="P9" s="242">
        <v>8.019991810305367</v>
      </c>
      <c r="Q9" s="243">
        <v>1898</v>
      </c>
      <c r="R9" s="244">
        <v>9.701685440382146</v>
      </c>
      <c r="S9" s="241">
        <v>1851</v>
      </c>
      <c r="T9" s="246">
        <v>9.461443493228321</v>
      </c>
    </row>
    <row r="10" spans="1:20" s="247" customFormat="1" ht="17.25" customHeight="1" hidden="1">
      <c r="A10" s="671" t="s">
        <v>204</v>
      </c>
      <c r="B10" s="486"/>
      <c r="C10" s="241">
        <v>13730</v>
      </c>
      <c r="D10" s="242">
        <v>69.38474279535716</v>
      </c>
      <c r="E10" s="243">
        <v>7733</v>
      </c>
      <c r="F10" s="244">
        <v>39.07882126995607</v>
      </c>
      <c r="G10" s="245">
        <v>7524</v>
      </c>
      <c r="H10" s="242">
        <v>38.02263691130861</v>
      </c>
      <c r="I10" s="243">
        <v>907</v>
      </c>
      <c r="J10" s="244">
        <v>4.583536905709319</v>
      </c>
      <c r="K10" s="241">
        <v>1194</v>
      </c>
      <c r="L10" s="242">
        <v>6.0338953312204255</v>
      </c>
      <c r="M10" s="243">
        <v>327</v>
      </c>
      <c r="N10" s="244">
        <v>1.6524989726206694</v>
      </c>
      <c r="O10" s="241">
        <v>1517</v>
      </c>
      <c r="P10" s="242">
        <v>7.6661802491301385</v>
      </c>
      <c r="Q10" s="243">
        <v>2052</v>
      </c>
      <c r="R10" s="244">
        <v>10.36981006672053</v>
      </c>
      <c r="S10" s="241">
        <v>1790</v>
      </c>
      <c r="T10" s="246">
        <v>9.045789483152898</v>
      </c>
    </row>
    <row r="11" spans="1:20" s="247" customFormat="1" ht="17.25" customHeight="1" hidden="1">
      <c r="A11" s="671" t="s">
        <v>205</v>
      </c>
      <c r="B11" s="486"/>
      <c r="C11" s="241">
        <v>14047</v>
      </c>
      <c r="D11" s="242">
        <v>70.21524845061084</v>
      </c>
      <c r="E11" s="243">
        <v>7851</v>
      </c>
      <c r="F11" s="244">
        <v>39.24396067386244</v>
      </c>
      <c r="G11" s="245">
        <v>7584</v>
      </c>
      <c r="H11" s="242">
        <v>37.909336103754015</v>
      </c>
      <c r="I11" s="243">
        <v>812</v>
      </c>
      <c r="J11" s="244">
        <v>4.058858243176195</v>
      </c>
      <c r="K11" s="241">
        <v>1260</v>
      </c>
      <c r="L11" s="242">
        <v>6.298228308376853</v>
      </c>
      <c r="M11" s="243">
        <v>395</v>
      </c>
      <c r="N11" s="244">
        <v>1.9744445887371882</v>
      </c>
      <c r="O11" s="241">
        <v>1518</v>
      </c>
      <c r="P11" s="242">
        <v>7.587865533425448</v>
      </c>
      <c r="Q11" s="243">
        <v>2211</v>
      </c>
      <c r="R11" s="244">
        <v>11.051891103032718</v>
      </c>
      <c r="S11" s="241">
        <v>1573</v>
      </c>
      <c r="T11" s="246">
        <v>7.8627881976799925</v>
      </c>
    </row>
    <row r="12" spans="1:20" s="247" customFormat="1" ht="17.25" customHeight="1" hidden="1">
      <c r="A12" s="671" t="s">
        <v>253</v>
      </c>
      <c r="B12" s="486"/>
      <c r="C12" s="241">
        <v>13927</v>
      </c>
      <c r="D12" s="242">
        <v>68.84755091940744</v>
      </c>
      <c r="E12" s="243">
        <v>7569</v>
      </c>
      <c r="F12" s="244">
        <v>37.41435331052519</v>
      </c>
      <c r="G12" s="245">
        <v>7333</v>
      </c>
      <c r="H12" s="242">
        <v>36.247780793510536</v>
      </c>
      <c r="I12" s="243">
        <v>919</v>
      </c>
      <c r="J12" s="244">
        <v>4.542712470917248</v>
      </c>
      <c r="K12" s="241">
        <v>1118</v>
      </c>
      <c r="L12" s="242">
        <v>5.526390144162659</v>
      </c>
      <c r="M12" s="243">
        <v>407</v>
      </c>
      <c r="N12" s="244">
        <v>2.0118432814617195</v>
      </c>
      <c r="O12" s="241">
        <v>1665</v>
      </c>
      <c r="P12" s="242">
        <v>8.230267969616126</v>
      </c>
      <c r="Q12" s="243">
        <v>2249</v>
      </c>
      <c r="R12" s="244">
        <v>11.121983742724492</v>
      </c>
      <c r="S12" s="241">
        <v>1359</v>
      </c>
      <c r="T12" s="246">
        <v>6.717678180605594</v>
      </c>
    </row>
    <row r="13" spans="1:20" s="247" customFormat="1" ht="18.75" customHeight="1">
      <c r="A13" s="671" t="s">
        <v>206</v>
      </c>
      <c r="B13" s="486"/>
      <c r="C13" s="241">
        <v>13636</v>
      </c>
      <c r="D13" s="242">
        <v>66.66372034794199</v>
      </c>
      <c r="E13" s="243">
        <v>7498</v>
      </c>
      <c r="F13" s="244">
        <v>36.656246345619614</v>
      </c>
      <c r="G13" s="245">
        <v>7322</v>
      </c>
      <c r="H13" s="242">
        <v>35.795816983545855</v>
      </c>
      <c r="I13" s="243">
        <v>996</v>
      </c>
      <c r="J13" s="244">
        <v>4.869247980826505</v>
      </c>
      <c r="K13" s="241">
        <v>1156</v>
      </c>
      <c r="L13" s="242">
        <v>5.651456491802651</v>
      </c>
      <c r="M13" s="243">
        <v>344</v>
      </c>
      <c r="N13" s="244">
        <v>1.6817482985987127</v>
      </c>
      <c r="O13" s="241">
        <v>1437</v>
      </c>
      <c r="P13" s="242">
        <v>7.025210189204506</v>
      </c>
      <c r="Q13" s="243">
        <v>2205</v>
      </c>
      <c r="R13" s="244">
        <v>10.779811041890003</v>
      </c>
      <c r="S13" s="241">
        <v>1465</v>
      </c>
      <c r="T13" s="246">
        <v>7.162096678625332</v>
      </c>
    </row>
    <row r="14" spans="1:20" s="247" customFormat="1" ht="18.75" customHeight="1">
      <c r="A14" s="671" t="s">
        <v>207</v>
      </c>
      <c r="B14" s="662"/>
      <c r="C14" s="241">
        <v>13152</v>
      </c>
      <c r="D14" s="242">
        <v>63.67567854394949</v>
      </c>
      <c r="E14" s="243">
        <v>7377</v>
      </c>
      <c r="F14" s="244">
        <v>35.71589724898992</v>
      </c>
      <c r="G14" s="245">
        <v>7216</v>
      </c>
      <c r="H14" s="242">
        <v>34.936412437130436</v>
      </c>
      <c r="I14" s="243">
        <v>829</v>
      </c>
      <c r="J14" s="244">
        <v>4.013620552990734</v>
      </c>
      <c r="K14" s="241">
        <v>1056</v>
      </c>
      <c r="L14" s="242">
        <v>5.112645722506893</v>
      </c>
      <c r="M14" s="243">
        <v>401</v>
      </c>
      <c r="N14" s="244">
        <v>1.9414497487928637</v>
      </c>
      <c r="O14" s="241">
        <v>1245</v>
      </c>
      <c r="P14" s="242">
        <v>6.027693110341933</v>
      </c>
      <c r="Q14" s="243">
        <v>2244</v>
      </c>
      <c r="R14" s="244">
        <v>10.864372160327148</v>
      </c>
      <c r="S14" s="241">
        <v>1381</v>
      </c>
      <c r="T14" s="246">
        <v>6.686139907937519</v>
      </c>
    </row>
    <row r="15" spans="1:20" s="247" customFormat="1" ht="18.75" customHeight="1">
      <c r="A15" s="671" t="s">
        <v>208</v>
      </c>
      <c r="B15" s="662"/>
      <c r="C15" s="241">
        <v>13270</v>
      </c>
      <c r="D15" s="242">
        <v>63.65042629477294</v>
      </c>
      <c r="E15" s="243">
        <v>7499</v>
      </c>
      <c r="F15" s="244">
        <v>35.969445876752246</v>
      </c>
      <c r="G15" s="245">
        <v>7367</v>
      </c>
      <c r="H15" s="242">
        <v>35.336299209765805</v>
      </c>
      <c r="I15" s="243">
        <v>872</v>
      </c>
      <c r="J15" s="244">
        <v>4.1826052546376795</v>
      </c>
      <c r="K15" s="241">
        <v>985</v>
      </c>
      <c r="L15" s="242">
        <v>4.724617174103342</v>
      </c>
      <c r="M15" s="243">
        <v>489</v>
      </c>
      <c r="N15" s="244">
        <v>2.3455206072452124</v>
      </c>
      <c r="O15" s="241">
        <v>1236</v>
      </c>
      <c r="P15" s="242">
        <v>5.928555154509372</v>
      </c>
      <c r="Q15" s="243">
        <v>2189</v>
      </c>
      <c r="R15" s="244">
        <v>10.499682227525092</v>
      </c>
      <c r="S15" s="241">
        <v>1301</v>
      </c>
      <c r="T15" s="246">
        <v>6.240331922343602</v>
      </c>
    </row>
    <row r="16" spans="1:20" s="247" customFormat="1" ht="18.75" customHeight="1">
      <c r="A16" s="671" t="s">
        <v>254</v>
      </c>
      <c r="B16" s="662" t="s">
        <v>248</v>
      </c>
      <c r="C16" s="241">
        <v>13219</v>
      </c>
      <c r="D16" s="242">
        <v>62.6889673535074</v>
      </c>
      <c r="E16" s="243">
        <v>7420</v>
      </c>
      <c r="F16" s="244">
        <v>35.188148707392756</v>
      </c>
      <c r="G16" s="245">
        <v>7250</v>
      </c>
      <c r="H16" s="242">
        <v>34.38195123026921</v>
      </c>
      <c r="I16" s="243">
        <v>694</v>
      </c>
      <c r="J16" s="244">
        <v>3.2911826419043897</v>
      </c>
      <c r="K16" s="241">
        <v>1265</v>
      </c>
      <c r="L16" s="242">
        <v>5.999057697419386</v>
      </c>
      <c r="M16" s="243">
        <v>441</v>
      </c>
      <c r="N16" s="244">
        <v>2.091371102420513</v>
      </c>
      <c r="O16" s="241">
        <v>1154</v>
      </c>
      <c r="P16" s="242">
        <v>5.472658168238713</v>
      </c>
      <c r="Q16" s="243">
        <v>2245</v>
      </c>
      <c r="R16" s="244">
        <v>10.646549036131637</v>
      </c>
      <c r="S16" s="241">
        <v>1451</v>
      </c>
      <c r="T16" s="246">
        <v>6.881132584154568</v>
      </c>
    </row>
    <row r="17" spans="1:20" s="247" customFormat="1" ht="18.75" customHeight="1">
      <c r="A17" s="671" t="s">
        <v>209</v>
      </c>
      <c r="B17" s="662"/>
      <c r="C17" s="245">
        <v>12983</v>
      </c>
      <c r="D17" s="242">
        <v>61.04576095189069</v>
      </c>
      <c r="E17" s="243">
        <v>7537</v>
      </c>
      <c r="F17" s="244">
        <v>35.438796910914284</v>
      </c>
      <c r="G17" s="245">
        <v>7427</v>
      </c>
      <c r="H17" s="242">
        <v>34.921579495470404</v>
      </c>
      <c r="I17" s="243">
        <v>568</v>
      </c>
      <c r="J17" s="244">
        <v>2.6707226542920677</v>
      </c>
      <c r="K17" s="245">
        <v>1260</v>
      </c>
      <c r="L17" s="242">
        <v>5.924490395084517</v>
      </c>
      <c r="M17" s="243">
        <v>363</v>
      </c>
      <c r="N17" s="244">
        <v>1.7068174709648247</v>
      </c>
      <c r="O17" s="245">
        <v>1112</v>
      </c>
      <c r="P17" s="242">
        <v>5.2285978724872875</v>
      </c>
      <c r="Q17" s="243">
        <v>2143</v>
      </c>
      <c r="R17" s="244">
        <v>10.076335648147714</v>
      </c>
      <c r="S17" s="245">
        <v>1618</v>
      </c>
      <c r="T17" s="246">
        <v>7.607797983529165</v>
      </c>
    </row>
    <row r="18" spans="1:20" s="247" customFormat="1" ht="18.75" customHeight="1">
      <c r="A18" s="671" t="s">
        <v>210</v>
      </c>
      <c r="B18" s="662"/>
      <c r="C18" s="245">
        <v>12422</v>
      </c>
      <c r="D18" s="242">
        <v>57.934563325807716</v>
      </c>
      <c r="E18" s="243">
        <v>7160</v>
      </c>
      <c r="F18" s="244">
        <v>33.39329201519749</v>
      </c>
      <c r="G18" s="245">
        <v>7077</v>
      </c>
      <c r="H18" s="242">
        <v>33.006191004406794</v>
      </c>
      <c r="I18" s="243">
        <v>517</v>
      </c>
      <c r="J18" s="244">
        <v>2.4112195491420536</v>
      </c>
      <c r="K18" s="245">
        <v>1326</v>
      </c>
      <c r="L18" s="242">
        <v>6.184288437451379</v>
      </c>
      <c r="M18" s="243">
        <v>354</v>
      </c>
      <c r="N18" s="244">
        <v>1.6510091303603232</v>
      </c>
      <c r="O18" s="245">
        <v>1115</v>
      </c>
      <c r="P18" s="242">
        <v>5.200212373875028</v>
      </c>
      <c r="Q18" s="243">
        <v>1950</v>
      </c>
      <c r="R18" s="244">
        <v>9.094541819781439</v>
      </c>
      <c r="S18" s="245">
        <v>1847</v>
      </c>
      <c r="T18" s="246">
        <v>8.614163456992985</v>
      </c>
    </row>
    <row r="19" spans="1:20" s="247" customFormat="1" ht="18.75" customHeight="1">
      <c r="A19" s="671" t="s">
        <v>211</v>
      </c>
      <c r="B19" s="662"/>
      <c r="C19" s="245">
        <v>11297</v>
      </c>
      <c r="D19" s="242">
        <v>52.21843047585379</v>
      </c>
      <c r="E19" s="243">
        <v>6646</v>
      </c>
      <c r="F19" s="244">
        <v>30.719986628531853</v>
      </c>
      <c r="G19" s="245">
        <v>6516</v>
      </c>
      <c r="H19" s="242">
        <v>30.119084091410404</v>
      </c>
      <c r="I19" s="243">
        <v>480</v>
      </c>
      <c r="J19" s="244">
        <v>2.2187170601407296</v>
      </c>
      <c r="K19" s="245">
        <v>1260</v>
      </c>
      <c r="L19" s="242">
        <v>5.824132282869415</v>
      </c>
      <c r="M19" s="243">
        <v>260</v>
      </c>
      <c r="N19" s="244">
        <v>1.2018050742428952</v>
      </c>
      <c r="O19" s="245">
        <v>917</v>
      </c>
      <c r="P19" s="242">
        <v>4.238674050310519</v>
      </c>
      <c r="Q19" s="243">
        <v>1734</v>
      </c>
      <c r="R19" s="244">
        <v>8.015115379758385</v>
      </c>
      <c r="S19" s="245">
        <v>2172</v>
      </c>
      <c r="T19" s="246">
        <v>10.0396946971368</v>
      </c>
    </row>
    <row r="20" spans="1:20" s="247" customFormat="1" ht="18.75" customHeight="1">
      <c r="A20" s="671" t="s">
        <v>212</v>
      </c>
      <c r="B20" s="662"/>
      <c r="C20" s="245">
        <v>10973</v>
      </c>
      <c r="D20" s="242">
        <v>50.25256113805908</v>
      </c>
      <c r="E20" s="243">
        <v>6203</v>
      </c>
      <c r="F20" s="244">
        <v>28.40760382205235</v>
      </c>
      <c r="G20" s="245">
        <v>5903</v>
      </c>
      <c r="H20" s="242">
        <v>27.033707135511047</v>
      </c>
      <c r="I20" s="243">
        <v>382</v>
      </c>
      <c r="J20" s="244">
        <v>1.7494284475292599</v>
      </c>
      <c r="K20" s="245">
        <v>1276</v>
      </c>
      <c r="L20" s="242">
        <v>5.843640573422344</v>
      </c>
      <c r="M20" s="243">
        <v>289</v>
      </c>
      <c r="N20" s="244">
        <v>1.3235204747014557</v>
      </c>
      <c r="O20" s="245">
        <v>934</v>
      </c>
      <c r="P20" s="242">
        <v>4.277398350765258</v>
      </c>
      <c r="Q20" s="243">
        <v>1889</v>
      </c>
      <c r="R20" s="244">
        <v>8.650969469588407</v>
      </c>
      <c r="S20" s="245">
        <v>2177</v>
      </c>
      <c r="T20" s="246">
        <v>9.969910288668059</v>
      </c>
    </row>
    <row r="21" spans="1:20" s="247" customFormat="1" ht="18.75" customHeight="1">
      <c r="A21" s="671" t="s">
        <v>213</v>
      </c>
      <c r="B21" s="662"/>
      <c r="C21" s="245">
        <v>12960</v>
      </c>
      <c r="D21" s="242">
        <v>58.88101804553275</v>
      </c>
      <c r="E21" s="243">
        <v>5648</v>
      </c>
      <c r="F21" s="244">
        <v>25.66049304947291</v>
      </c>
      <c r="G21" s="245">
        <v>5526</v>
      </c>
      <c r="H21" s="242">
        <v>25.106211861081327</v>
      </c>
      <c r="I21" s="243">
        <v>410</v>
      </c>
      <c r="J21" s="244">
        <v>1.8627482560700945</v>
      </c>
      <c r="K21" s="245">
        <v>1466</v>
      </c>
      <c r="L21" s="242">
        <v>6.660460837557948</v>
      </c>
      <c r="M21" s="243">
        <v>217</v>
      </c>
      <c r="N21" s="244">
        <v>0.9858935891883183</v>
      </c>
      <c r="O21" s="245">
        <v>829</v>
      </c>
      <c r="P21" s="242">
        <v>3.766386108005143</v>
      </c>
      <c r="Q21" s="243">
        <v>4390</v>
      </c>
      <c r="R21" s="244">
        <v>19.94503620523833</v>
      </c>
      <c r="S21" s="245">
        <v>2281</v>
      </c>
      <c r="T21" s="246">
        <v>10.363240907550942</v>
      </c>
    </row>
    <row r="22" spans="1:20" s="247" customFormat="1" ht="18.75" customHeight="1">
      <c r="A22" s="671" t="s">
        <v>214</v>
      </c>
      <c r="B22" s="662"/>
      <c r="C22" s="245">
        <v>10515</v>
      </c>
      <c r="D22" s="242">
        <v>47.39789393780261</v>
      </c>
      <c r="E22" s="243">
        <v>5534</v>
      </c>
      <c r="F22" s="244">
        <v>24.94531098923439</v>
      </c>
      <c r="G22" s="245">
        <v>5420</v>
      </c>
      <c r="H22" s="242">
        <v>24.431439385914416</v>
      </c>
      <c r="I22" s="243">
        <v>448</v>
      </c>
      <c r="J22" s="244">
        <v>2.0194252481346235</v>
      </c>
      <c r="K22" s="245">
        <v>1590</v>
      </c>
      <c r="L22" s="242">
        <v>7.167156572620651</v>
      </c>
      <c r="M22" s="243">
        <v>234</v>
      </c>
      <c r="N22" s="244">
        <v>1.0547890804988882</v>
      </c>
      <c r="O22" s="245">
        <v>836</v>
      </c>
      <c r="P22" s="242">
        <v>3.7683917576797885</v>
      </c>
      <c r="Q22" s="243">
        <v>1873</v>
      </c>
      <c r="R22" s="244">
        <v>8.442820289634263</v>
      </c>
      <c r="S22" s="245">
        <v>2471</v>
      </c>
      <c r="T22" s="246">
        <v>11.138392384242533</v>
      </c>
    </row>
    <row r="23" spans="1:20" s="247" customFormat="1" ht="18.75" customHeight="1">
      <c r="A23" s="671" t="s">
        <v>215</v>
      </c>
      <c r="B23" s="662"/>
      <c r="C23" s="245">
        <v>9513</v>
      </c>
      <c r="D23" s="242">
        <v>42.58067634926091</v>
      </c>
      <c r="E23" s="243">
        <v>4868</v>
      </c>
      <c r="F23" s="244">
        <v>21.789417898475996</v>
      </c>
      <c r="G23" s="245">
        <v>4787</v>
      </c>
      <c r="H23" s="242">
        <v>21.426857740346055</v>
      </c>
      <c r="I23" s="243">
        <v>401</v>
      </c>
      <c r="J23" s="244">
        <v>1.7948965853099574</v>
      </c>
      <c r="K23" s="245">
        <v>1336</v>
      </c>
      <c r="L23" s="242">
        <v>5.980004583476567</v>
      </c>
      <c r="M23" s="243">
        <v>188</v>
      </c>
      <c r="N23" s="244">
        <v>0.8414976509682593</v>
      </c>
      <c r="O23" s="245">
        <v>853</v>
      </c>
      <c r="P23" s="242">
        <v>3.8180717887017304</v>
      </c>
      <c r="Q23" s="243">
        <v>1867</v>
      </c>
      <c r="R23" s="244">
        <v>8.356787842328405</v>
      </c>
      <c r="S23" s="245">
        <v>2781</v>
      </c>
      <c r="T23" s="246">
        <v>12.447898762461326</v>
      </c>
    </row>
    <row r="24" spans="1:20" s="247" customFormat="1" ht="18.75" customHeight="1">
      <c r="A24" s="671" t="s">
        <v>255</v>
      </c>
      <c r="B24" s="662"/>
      <c r="C24" s="248">
        <v>8489</v>
      </c>
      <c r="D24" s="249">
        <v>37.7907447799447</v>
      </c>
      <c r="E24" s="243">
        <v>4627</v>
      </c>
      <c r="F24" s="244">
        <v>20.6</v>
      </c>
      <c r="G24" s="245">
        <v>4322</v>
      </c>
      <c r="H24" s="242">
        <v>19.24</v>
      </c>
      <c r="I24" s="243">
        <v>333</v>
      </c>
      <c r="J24" s="244">
        <v>1.48</v>
      </c>
      <c r="K24" s="245">
        <v>1169</v>
      </c>
      <c r="L24" s="242">
        <v>5.2</v>
      </c>
      <c r="M24" s="243">
        <v>155</v>
      </c>
      <c r="N24" s="244">
        <v>0.69</v>
      </c>
      <c r="O24" s="245">
        <v>629</v>
      </c>
      <c r="P24" s="242">
        <v>2.8</v>
      </c>
      <c r="Q24" s="243">
        <v>1576</v>
      </c>
      <c r="R24" s="244">
        <v>7.02</v>
      </c>
      <c r="S24" s="248">
        <v>3053</v>
      </c>
      <c r="T24" s="249">
        <v>13.591134858425159</v>
      </c>
    </row>
    <row r="25" spans="1:20" s="247" customFormat="1" ht="18.75" customHeight="1">
      <c r="A25" s="671" t="s">
        <v>256</v>
      </c>
      <c r="B25" s="662"/>
      <c r="C25" s="248">
        <v>8191</v>
      </c>
      <c r="D25" s="249">
        <v>36.3</v>
      </c>
      <c r="E25" s="243">
        <v>4484</v>
      </c>
      <c r="F25" s="244">
        <v>19.87</v>
      </c>
      <c r="G25" s="245">
        <v>4389</v>
      </c>
      <c r="H25" s="242">
        <v>19.45</v>
      </c>
      <c r="I25" s="243">
        <v>349</v>
      </c>
      <c r="J25" s="244">
        <v>1.55</v>
      </c>
      <c r="K25" s="245">
        <v>1180</v>
      </c>
      <c r="L25" s="242">
        <v>5.23</v>
      </c>
      <c r="M25" s="243">
        <v>159</v>
      </c>
      <c r="N25" s="244">
        <v>0.7</v>
      </c>
      <c r="O25" s="245">
        <v>616</v>
      </c>
      <c r="P25" s="242">
        <v>2.73</v>
      </c>
      <c r="Q25" s="243">
        <v>1403</v>
      </c>
      <c r="R25" s="244">
        <v>6.22</v>
      </c>
      <c r="S25" s="248">
        <v>3195</v>
      </c>
      <c r="T25" s="249">
        <v>14.16</v>
      </c>
    </row>
    <row r="26" spans="1:20" s="247" customFormat="1" ht="18.75" customHeight="1">
      <c r="A26" s="671" t="s">
        <v>216</v>
      </c>
      <c r="B26" s="662"/>
      <c r="C26" s="248">
        <v>8453</v>
      </c>
      <c r="D26" s="249">
        <v>37.33</v>
      </c>
      <c r="E26" s="243">
        <v>4850</v>
      </c>
      <c r="F26" s="244">
        <v>21.415795124758265</v>
      </c>
      <c r="G26" s="245">
        <v>4735</v>
      </c>
      <c r="H26" s="242">
        <v>20.90799792076915</v>
      </c>
      <c r="I26" s="243">
        <v>324</v>
      </c>
      <c r="J26" s="244">
        <v>1.4306634268910676</v>
      </c>
      <c r="K26" s="245">
        <v>1187</v>
      </c>
      <c r="L26" s="242">
        <v>5.241350270739807</v>
      </c>
      <c r="M26" s="243">
        <v>137</v>
      </c>
      <c r="N26" s="244">
        <v>0.6049410169261614</v>
      </c>
      <c r="O26" s="245">
        <v>570</v>
      </c>
      <c r="P26" s="242">
        <v>2.516907880641693</v>
      </c>
      <c r="Q26" s="243">
        <v>1385</v>
      </c>
      <c r="R26" s="244">
        <v>6.115644587173237</v>
      </c>
      <c r="S26" s="248">
        <v>3468</v>
      </c>
      <c r="T26" s="249">
        <v>15.313397421167354</v>
      </c>
    </row>
    <row r="27" spans="1:20" s="247" customFormat="1" ht="18.75" customHeight="1">
      <c r="A27" s="671" t="s">
        <v>257</v>
      </c>
      <c r="B27" s="662"/>
      <c r="C27" s="241">
        <v>8365</v>
      </c>
      <c r="D27" s="242">
        <v>36.801983725912024</v>
      </c>
      <c r="E27" s="243">
        <v>4846</v>
      </c>
      <c r="F27" s="244">
        <v>21.320073297760867</v>
      </c>
      <c r="G27" s="245">
        <v>4735</v>
      </c>
      <c r="H27" s="242">
        <v>20.83172659201356</v>
      </c>
      <c r="I27" s="243">
        <v>308</v>
      </c>
      <c r="J27" s="244">
        <v>1.3550521204519907</v>
      </c>
      <c r="K27" s="241">
        <v>1252</v>
      </c>
      <c r="L27" s="242">
        <v>5.50819887923991</v>
      </c>
      <c r="M27" s="243">
        <v>122</v>
      </c>
      <c r="N27" s="244">
        <v>0.5367414243348795</v>
      </c>
      <c r="O27" s="241">
        <v>626</v>
      </c>
      <c r="P27" s="242">
        <v>2.754099439619955</v>
      </c>
      <c r="Q27" s="243">
        <v>1211</v>
      </c>
      <c r="R27" s="244">
        <v>5.327818564504419</v>
      </c>
      <c r="S27" s="241">
        <v>4282</v>
      </c>
      <c r="T27" s="242">
        <v>18.83874409017995</v>
      </c>
    </row>
    <row r="28" spans="1:20" s="247" customFormat="1" ht="18.75" customHeight="1">
      <c r="A28" s="671" t="s">
        <v>258</v>
      </c>
      <c r="B28" s="662"/>
      <c r="C28" s="241">
        <v>8011</v>
      </c>
      <c r="D28" s="242">
        <v>35.09985670442972</v>
      </c>
      <c r="E28" s="243">
        <v>4748</v>
      </c>
      <c r="F28" s="244">
        <v>20.803160608242706</v>
      </c>
      <c r="G28" s="245">
        <v>4637</v>
      </c>
      <c r="H28" s="242">
        <v>20.316818816432484</v>
      </c>
      <c r="I28" s="243">
        <v>301</v>
      </c>
      <c r="J28" s="244">
        <v>1.3188187327466414</v>
      </c>
      <c r="K28" s="241">
        <v>1166</v>
      </c>
      <c r="L28" s="242">
        <v>5.108779542799283</v>
      </c>
      <c r="M28" s="243">
        <v>126</v>
      </c>
      <c r="N28" s="244">
        <v>0.5520636555683616</v>
      </c>
      <c r="O28" s="241">
        <v>550</v>
      </c>
      <c r="P28" s="242">
        <v>2.409801671131737</v>
      </c>
      <c r="Q28" s="243">
        <v>1120</v>
      </c>
      <c r="R28" s="244">
        <v>4.907232493940992</v>
      </c>
      <c r="S28" s="241">
        <v>4406</v>
      </c>
      <c r="T28" s="242">
        <v>19.304702114557152</v>
      </c>
    </row>
    <row r="29" spans="1:20" s="247" customFormat="1" ht="18.75" customHeight="1">
      <c r="A29" s="671" t="s">
        <v>259</v>
      </c>
      <c r="B29" s="662"/>
      <c r="C29" s="241">
        <v>7130</v>
      </c>
      <c r="D29" s="242">
        <v>31.111671964814224</v>
      </c>
      <c r="E29" s="243">
        <v>4127</v>
      </c>
      <c r="F29" s="244">
        <v>18.008116437417716</v>
      </c>
      <c r="G29" s="245">
        <v>4007</v>
      </c>
      <c r="H29" s="242">
        <v>17.484497834924348</v>
      </c>
      <c r="I29" s="243">
        <v>324</v>
      </c>
      <c r="J29" s="244">
        <v>1.413770226732091</v>
      </c>
      <c r="K29" s="241">
        <v>1137</v>
      </c>
      <c r="L29" s="242">
        <v>4.961286258624653</v>
      </c>
      <c r="M29" s="243">
        <v>95</v>
      </c>
      <c r="N29" s="244">
        <v>0.4145313936405822</v>
      </c>
      <c r="O29" s="241">
        <v>507</v>
      </c>
      <c r="P29" s="242">
        <v>2.212288595534476</v>
      </c>
      <c r="Q29" s="243">
        <v>940</v>
      </c>
      <c r="R29" s="244">
        <v>4.101679052864709</v>
      </c>
      <c r="S29" s="241">
        <v>3933</v>
      </c>
      <c r="T29" s="242">
        <v>17.161599696720106</v>
      </c>
    </row>
    <row r="30" spans="1:20" s="247" customFormat="1" ht="42.75">
      <c r="A30" s="672"/>
      <c r="B30" s="663"/>
      <c r="C30" s="450" t="s">
        <v>33</v>
      </c>
      <c r="D30" s="451"/>
      <c r="E30" s="451" t="s">
        <v>162</v>
      </c>
      <c r="F30" s="451"/>
      <c r="G30" s="451" t="s">
        <v>163</v>
      </c>
      <c r="H30" s="451"/>
      <c r="I30" s="451" t="s">
        <v>164</v>
      </c>
      <c r="J30" s="451"/>
      <c r="K30" s="451" t="s">
        <v>165</v>
      </c>
      <c r="L30" s="451"/>
      <c r="M30" s="451" t="s">
        <v>166</v>
      </c>
      <c r="N30" s="451"/>
      <c r="O30" s="451" t="s">
        <v>167</v>
      </c>
      <c r="P30" s="451"/>
      <c r="Q30" s="451" t="s">
        <v>442</v>
      </c>
      <c r="R30" s="451"/>
      <c r="S30" s="451" t="s">
        <v>428</v>
      </c>
      <c r="T30" s="452"/>
    </row>
    <row r="31" spans="1:20" s="247" customFormat="1" ht="18" customHeight="1">
      <c r="A31" s="671" t="s">
        <v>260</v>
      </c>
      <c r="B31" s="662" t="s">
        <v>246</v>
      </c>
      <c r="C31" s="241">
        <v>7077</v>
      </c>
      <c r="D31" s="242">
        <v>30.77264783393954</v>
      </c>
      <c r="E31" s="243">
        <v>3871</v>
      </c>
      <c r="F31" s="244">
        <v>16.832120922026274</v>
      </c>
      <c r="G31" s="245">
        <v>3646</v>
      </c>
      <c r="H31" s="242">
        <v>15.853762046424128</v>
      </c>
      <c r="I31" s="243">
        <v>323</v>
      </c>
      <c r="J31" s="244">
        <v>1.4044885191977492</v>
      </c>
      <c r="K31" s="241">
        <v>1157</v>
      </c>
      <c r="L31" s="242">
        <v>5.030938751429709</v>
      </c>
      <c r="M31" s="243">
        <v>116</v>
      </c>
      <c r="N31" s="244">
        <v>0.5043983536437737</v>
      </c>
      <c r="O31" s="241">
        <v>492</v>
      </c>
      <c r="P31" s="242">
        <v>2.1393447413166955</v>
      </c>
      <c r="Q31" s="243">
        <v>1118</v>
      </c>
      <c r="R31" s="244">
        <v>4.861356546325336</v>
      </c>
      <c r="S31" s="241">
        <v>4128</v>
      </c>
      <c r="T31" s="242">
        <v>17.949624171047393</v>
      </c>
    </row>
    <row r="32" spans="1:22" s="247" customFormat="1" ht="18" customHeight="1">
      <c r="A32" s="671" t="s">
        <v>261</v>
      </c>
      <c r="B32" s="662"/>
      <c r="C32" s="241">
        <v>7358</v>
      </c>
      <c r="D32" s="242">
        <f>C32/$V$32*100000</f>
        <v>31.882623415607373</v>
      </c>
      <c r="E32" s="243">
        <v>3695</v>
      </c>
      <c r="F32" s="244">
        <f>E32/$V$32*100000</f>
        <v>16.010640598079537</v>
      </c>
      <c r="G32" s="245">
        <v>3464</v>
      </c>
      <c r="H32" s="242">
        <f>G32/$V$32*100000</f>
        <v>15.009704744721928</v>
      </c>
      <c r="I32" s="243">
        <v>344</v>
      </c>
      <c r="J32" s="244">
        <f>I32/$V$32*100000</f>
        <v>1.4905711409308149</v>
      </c>
      <c r="K32" s="241">
        <v>1047</v>
      </c>
      <c r="L32" s="242">
        <f>K32/$V$32*100000</f>
        <v>4.536709257426056</v>
      </c>
      <c r="M32" s="243">
        <v>101</v>
      </c>
      <c r="N32" s="244">
        <f>M32/$V$32*100000</f>
        <v>0.4376386198663148</v>
      </c>
      <c r="O32" s="241">
        <v>465</v>
      </c>
      <c r="P32" s="242">
        <f>O32/$V$32*100000</f>
        <v>2.0148708736419443</v>
      </c>
      <c r="Q32" s="243">
        <f>C32-E32-I32-K32-M32-O32</f>
        <v>1706</v>
      </c>
      <c r="R32" s="244">
        <f>Q32/$V$32*100000</f>
        <v>7.3921929256627035</v>
      </c>
      <c r="S32" s="241">
        <v>4063</v>
      </c>
      <c r="T32" s="242">
        <f>S32/$V$32*100000</f>
        <v>17.60520507442413</v>
      </c>
      <c r="V32" s="250">
        <v>23078402</v>
      </c>
    </row>
    <row r="33" spans="1:22" s="247" customFormat="1" ht="18" customHeight="1">
      <c r="A33" s="671" t="s">
        <v>262</v>
      </c>
      <c r="B33" s="662"/>
      <c r="C33" s="241">
        <v>6669</v>
      </c>
      <c r="D33" s="242">
        <v>28.8</v>
      </c>
      <c r="E33" s="243">
        <v>3773</v>
      </c>
      <c r="F33" s="244">
        <v>16.3</v>
      </c>
      <c r="G33" s="245">
        <v>3515</v>
      </c>
      <c r="H33" s="242">
        <v>15.2</v>
      </c>
      <c r="I33" s="243">
        <v>274</v>
      </c>
      <c r="J33" s="244">
        <v>1.2</v>
      </c>
      <c r="K33" s="241">
        <v>1178</v>
      </c>
      <c r="L33" s="242">
        <v>5.1</v>
      </c>
      <c r="M33" s="243">
        <v>74</v>
      </c>
      <c r="N33" s="244">
        <v>0.3</v>
      </c>
      <c r="O33" s="241">
        <v>381</v>
      </c>
      <c r="P33" s="242">
        <v>1.6</v>
      </c>
      <c r="Q33" s="243">
        <v>989</v>
      </c>
      <c r="R33" s="244">
        <v>4.3</v>
      </c>
      <c r="S33" s="241">
        <v>3889</v>
      </c>
      <c r="T33" s="242">
        <v>16.805707718</v>
      </c>
      <c r="V33" s="250"/>
    </row>
    <row r="34" spans="1:22" s="247" customFormat="1" ht="18" customHeight="1">
      <c r="A34" s="671" t="s">
        <v>263</v>
      </c>
      <c r="B34" s="662"/>
      <c r="C34" s="245">
        <v>6726</v>
      </c>
      <c r="D34" s="242">
        <v>28.9995</v>
      </c>
      <c r="E34" s="243">
        <v>3704</v>
      </c>
      <c r="F34" s="244">
        <v>15.97</v>
      </c>
      <c r="G34" s="245">
        <v>3470</v>
      </c>
      <c r="H34" s="242">
        <v>14.9611</v>
      </c>
      <c r="I34" s="243">
        <v>242</v>
      </c>
      <c r="J34" s="244">
        <v>1.04339</v>
      </c>
      <c r="K34" s="245">
        <v>1120</v>
      </c>
      <c r="L34" s="242">
        <v>4.82894</v>
      </c>
      <c r="M34" s="243">
        <v>105</v>
      </c>
      <c r="N34" s="244">
        <v>0.45271</v>
      </c>
      <c r="O34" s="245">
        <v>344</v>
      </c>
      <c r="P34" s="242">
        <v>1.48317</v>
      </c>
      <c r="Q34" s="243">
        <v>1211</v>
      </c>
      <c r="R34" s="244">
        <v>5.22129</v>
      </c>
      <c r="S34" s="245">
        <v>3507</v>
      </c>
      <c r="T34" s="242">
        <v>15.1206</v>
      </c>
      <c r="V34" s="250"/>
    </row>
    <row r="35" spans="1:22" s="247" customFormat="1" ht="18" customHeight="1">
      <c r="A35" s="671" t="s">
        <v>264</v>
      </c>
      <c r="B35" s="662"/>
      <c r="C35" s="245">
        <v>6873</v>
      </c>
      <c r="D35" s="242">
        <v>29.535417297</v>
      </c>
      <c r="E35" s="243">
        <v>3497</v>
      </c>
      <c r="F35" s="244">
        <v>15.027695953</v>
      </c>
      <c r="G35" s="245">
        <v>3291</v>
      </c>
      <c r="H35" s="242">
        <v>14.142449924</v>
      </c>
      <c r="I35" s="243">
        <v>325</v>
      </c>
      <c r="J35" s="244">
        <v>1.396626018</v>
      </c>
      <c r="K35" s="245">
        <v>1270</v>
      </c>
      <c r="L35" s="242">
        <v>5.4575847472</v>
      </c>
      <c r="M35" s="243">
        <v>133</v>
      </c>
      <c r="N35" s="244">
        <v>0.5715423397</v>
      </c>
      <c r="O35" s="245">
        <v>413</v>
      </c>
      <c r="P35" s="242">
        <v>1.7747893705</v>
      </c>
      <c r="Q35" s="243">
        <v>1235</v>
      </c>
      <c r="R35" s="244">
        <v>5.3071788683</v>
      </c>
      <c r="S35" s="245">
        <v>3766</v>
      </c>
      <c r="T35" s="242">
        <v>16.183672565</v>
      </c>
      <c r="V35" s="250"/>
    </row>
    <row r="36" spans="1:22" s="247" customFormat="1" ht="18" customHeight="1">
      <c r="A36" s="1043" t="s">
        <v>584</v>
      </c>
      <c r="B36" s="662"/>
      <c r="C36" s="245">
        <v>6619</v>
      </c>
      <c r="D36" s="242">
        <v>28.353367778</v>
      </c>
      <c r="E36" s="243">
        <v>3314</v>
      </c>
      <c r="F36" s="244">
        <v>14.195960238</v>
      </c>
      <c r="G36" s="245">
        <v>3129</v>
      </c>
      <c r="H36" s="242">
        <v>13.403488107</v>
      </c>
      <c r="I36" s="243">
        <v>343</v>
      </c>
      <c r="J36" s="244">
        <v>1.4692861683</v>
      </c>
      <c r="K36" s="245">
        <v>1318</v>
      </c>
      <c r="L36" s="242">
        <v>5.6458284835</v>
      </c>
      <c r="M36" s="243">
        <v>88</v>
      </c>
      <c r="N36" s="244">
        <v>0.3769597166</v>
      </c>
      <c r="O36" s="245">
        <v>359</v>
      </c>
      <c r="P36" s="242">
        <v>1.5378242986</v>
      </c>
      <c r="Q36" s="243">
        <v>1197</v>
      </c>
      <c r="R36" s="244">
        <v>5.1275088731</v>
      </c>
      <c r="S36" s="245">
        <v>3565</v>
      </c>
      <c r="T36" s="242">
        <v>15.271152157</v>
      </c>
      <c r="V36" s="250"/>
    </row>
    <row r="37" spans="1:22" s="701" customFormat="1" ht="18" customHeight="1">
      <c r="A37" s="1043" t="s">
        <v>585</v>
      </c>
      <c r="B37" s="1040"/>
      <c r="C37" s="1029">
        <v>7118</v>
      </c>
      <c r="D37" s="1028">
        <v>30.414078838607765</v>
      </c>
      <c r="E37" s="1029">
        <v>3428</v>
      </c>
      <c r="F37" s="1028">
        <v>14.647297310866453</v>
      </c>
      <c r="G37" s="1029">
        <v>3135</v>
      </c>
      <c r="H37" s="1028">
        <v>13.39535503779648</v>
      </c>
      <c r="I37" s="1029">
        <v>464</v>
      </c>
      <c r="J37" s="1028">
        <v>1.9825980024043273</v>
      </c>
      <c r="K37" s="1029">
        <v>1453</v>
      </c>
      <c r="L37" s="1028">
        <v>6.208437279080792</v>
      </c>
      <c r="M37" s="1029">
        <v>121</v>
      </c>
      <c r="N37" s="1028">
        <v>0.5170137032131974</v>
      </c>
      <c r="O37" s="1029">
        <v>327</v>
      </c>
      <c r="P37" s="1028">
        <v>1.39721885083236</v>
      </c>
      <c r="Q37" s="1029">
        <v>1325</v>
      </c>
      <c r="R37" s="1028">
        <v>5.661513692210633</v>
      </c>
      <c r="S37" s="1029">
        <v>3542</v>
      </c>
      <c r="T37" s="1027">
        <v>15.134401130422688</v>
      </c>
      <c r="U37" s="700"/>
      <c r="V37" s="700"/>
    </row>
    <row r="38" spans="1:22" s="1046" customFormat="1" ht="18" customHeight="1">
      <c r="A38" s="1043" t="s">
        <v>542</v>
      </c>
      <c r="B38" s="1023"/>
      <c r="C38" s="1021">
        <v>7033</v>
      </c>
      <c r="D38" s="1028">
        <v>29.974964532857353</v>
      </c>
      <c r="E38" s="1029">
        <v>3204</v>
      </c>
      <c r="F38" s="1028">
        <v>13.6555931129354</v>
      </c>
      <c r="G38" s="1029">
        <v>2922</v>
      </c>
      <c r="H38" s="1028">
        <v>12.453696340823146</v>
      </c>
      <c r="I38" s="1029">
        <v>570</v>
      </c>
      <c r="J38" s="1028">
        <v>2.429365815971661</v>
      </c>
      <c r="K38" s="1029">
        <v>1384</v>
      </c>
      <c r="L38" s="1028">
        <v>5.89867068299084</v>
      </c>
      <c r="M38" s="1029">
        <v>119</v>
      </c>
      <c r="N38" s="1028">
        <v>0.5071833896502239</v>
      </c>
      <c r="O38" s="1029">
        <v>370</v>
      </c>
      <c r="P38" s="1028">
        <v>1.5769567577359904</v>
      </c>
      <c r="Q38" s="1029">
        <v>1386</v>
      </c>
      <c r="R38" s="1028">
        <v>5.907194773573197</v>
      </c>
      <c r="S38" s="1029">
        <v>3675</v>
      </c>
      <c r="T38" s="1027">
        <v>15.663016445080446</v>
      </c>
      <c r="U38" s="1045"/>
      <c r="V38" s="1045"/>
    </row>
    <row r="39" spans="1:22" s="215" customFormat="1" ht="16.5" customHeight="1">
      <c r="A39" s="1056" t="s">
        <v>1729</v>
      </c>
      <c r="B39" s="1022"/>
      <c r="C39" s="1077">
        <v>7206</v>
      </c>
      <c r="D39" s="1073">
        <v>30.643038159852814</v>
      </c>
      <c r="E39" s="1076">
        <v>3245</v>
      </c>
      <c r="F39" s="1073">
        <v>13.799147769736662</v>
      </c>
      <c r="G39" s="1076">
        <v>2964</v>
      </c>
      <c r="H39" s="1073">
        <v>12.604213864252532</v>
      </c>
      <c r="I39" s="1075">
        <v>544</v>
      </c>
      <c r="J39" s="1073">
        <v>2.313324002076038</v>
      </c>
      <c r="K39" s="1076">
        <v>1541</v>
      </c>
      <c r="L39" s="1073">
        <v>6.55300052793966</v>
      </c>
      <c r="M39" s="1075">
        <v>128</v>
      </c>
      <c r="N39" s="1073">
        <v>0.5443115299002442</v>
      </c>
      <c r="O39" s="1075">
        <v>368</v>
      </c>
      <c r="P39" s="1073">
        <v>1.5648956484632024</v>
      </c>
      <c r="Q39" s="1076">
        <v>1380</v>
      </c>
      <c r="R39" s="1073">
        <v>5.868358681737009</v>
      </c>
      <c r="S39" s="1076">
        <v>3765</v>
      </c>
      <c r="T39" s="1074">
        <v>16.010413359956406</v>
      </c>
      <c r="V39" s="213"/>
    </row>
    <row r="40" spans="1:22" ht="15.75">
      <c r="A40" s="1101" t="s">
        <v>1242</v>
      </c>
      <c r="C40" s="253"/>
      <c r="L40" s="507"/>
      <c r="U40" s="505"/>
      <c r="V40" s="505"/>
    </row>
    <row r="41" spans="1:22" ht="15.75">
      <c r="A41" s="1101" t="s">
        <v>1731</v>
      </c>
      <c r="B41" s="465"/>
      <c r="C41" s="508"/>
      <c r="D41" s="508"/>
      <c r="U41" s="505"/>
      <c r="V41" s="505"/>
    </row>
    <row r="42" spans="2:22" ht="15.75">
      <c r="B42" s="465"/>
      <c r="C42" s="508"/>
      <c r="D42" s="508"/>
      <c r="U42" s="505"/>
      <c r="V42" s="505"/>
    </row>
    <row r="43" spans="2:22" ht="15.75">
      <c r="B43" s="465"/>
      <c r="C43" s="508"/>
      <c r="D43" s="508"/>
      <c r="U43" s="505"/>
      <c r="V43" s="505"/>
    </row>
    <row r="44" spans="2:22" ht="15.75">
      <c r="B44" s="465"/>
      <c r="C44" s="508"/>
      <c r="D44" s="508"/>
      <c r="U44" s="505"/>
      <c r="V44" s="505"/>
    </row>
    <row r="45" spans="2:22" ht="15.75">
      <c r="B45" s="465"/>
      <c r="C45" s="508"/>
      <c r="D45" s="508"/>
      <c r="U45" s="505"/>
      <c r="V45" s="505"/>
    </row>
    <row r="46" spans="2:22" ht="15.75">
      <c r="B46" s="465"/>
      <c r="C46" s="508"/>
      <c r="D46" s="508"/>
      <c r="U46" s="505"/>
      <c r="V46" s="505"/>
    </row>
    <row r="47" spans="2:22" ht="15.75">
      <c r="B47" s="465"/>
      <c r="C47" s="508"/>
      <c r="D47" s="508"/>
      <c r="U47" s="505"/>
      <c r="V47" s="505"/>
    </row>
    <row r="48" spans="2:22" ht="15.75">
      <c r="B48" s="465"/>
      <c r="C48" s="508"/>
      <c r="U48" s="505"/>
      <c r="V48" s="505"/>
    </row>
    <row r="49" spans="21:22" ht="15.75">
      <c r="U49" s="505"/>
      <c r="V49" s="505"/>
    </row>
    <row r="50" spans="2:22" ht="15.75">
      <c r="B50" s="466"/>
      <c r="U50" s="505"/>
      <c r="V50" s="505"/>
    </row>
    <row r="51" spans="2:22" ht="15.75">
      <c r="B51" s="466"/>
      <c r="U51" s="505"/>
      <c r="V51" s="505"/>
    </row>
    <row r="52" spans="21:22" ht="15.75">
      <c r="U52" s="505"/>
      <c r="V52" s="505"/>
    </row>
    <row r="53" spans="21:22" ht="15.75">
      <c r="U53" s="505"/>
      <c r="V53" s="505"/>
    </row>
    <row r="54" spans="21:22" ht="15.75">
      <c r="U54" s="505"/>
      <c r="V54" s="505"/>
    </row>
  </sheetData>
  <sheetProtection/>
  <mergeCells count="2">
    <mergeCell ref="A1:T1"/>
    <mergeCell ref="Q4:R4"/>
  </mergeCells>
  <printOptions horizontalCentered="1"/>
  <pageMargins left="0.31496062992125984" right="0.31496062992125984" top="0.5511811023622047" bottom="0.35433070866141736" header="0.31496062992125984" footer="0.11811023622047245"/>
  <pageSetup horizontalDpi="600" verticalDpi="600" orientation="landscape" paperSize="9" scale="76" r:id="rId2"/>
  <headerFooter alignWithMargins="0">
    <oddFooter>&amp;C&amp;P</oddFooter>
  </headerFooter>
  <drawing r:id="rId1"/>
</worksheet>
</file>

<file path=xl/worksheets/sheet42.xml><?xml version="1.0" encoding="utf-8"?>
<worksheet xmlns="http://schemas.openxmlformats.org/spreadsheetml/2006/main" xmlns:r="http://schemas.openxmlformats.org/officeDocument/2006/relationships">
  <dimension ref="A1:W42"/>
  <sheetViews>
    <sheetView showGridLines="0" view="pageBreakPreview" zoomScaleNormal="90" zoomScaleSheetLayoutView="100" zoomScalePageLayoutView="0" workbookViewId="0" topLeftCell="A24">
      <selection activeCell="F45" sqref="F45"/>
    </sheetView>
  </sheetViews>
  <sheetFormatPr defaultColWidth="9.00390625" defaultRowHeight="16.5"/>
  <cols>
    <col min="1" max="1" width="10.875" style="745" customWidth="1"/>
    <col min="2" max="2" width="2.875" style="459" customWidth="1"/>
    <col min="3" max="22" width="7.375" style="459" customWidth="1"/>
    <col min="23" max="23" width="9.375" style="459" bestFit="1" customWidth="1"/>
    <col min="24" max="16384" width="9.00390625" style="459" customWidth="1"/>
  </cols>
  <sheetData>
    <row r="1" spans="1:22" ht="25.5">
      <c r="A1" s="1323" t="s">
        <v>1643</v>
      </c>
      <c r="B1" s="1323"/>
      <c r="C1" s="1323"/>
      <c r="D1" s="1323"/>
      <c r="E1" s="1323"/>
      <c r="F1" s="1323"/>
      <c r="G1" s="1323"/>
      <c r="H1" s="1323"/>
      <c r="I1" s="1323"/>
      <c r="J1" s="1323"/>
      <c r="K1" s="1323"/>
      <c r="L1" s="1323"/>
      <c r="M1" s="1323"/>
      <c r="N1" s="1323"/>
      <c r="O1" s="1323"/>
      <c r="P1" s="1323"/>
      <c r="Q1" s="1323"/>
      <c r="R1" s="1323"/>
      <c r="S1" s="1323"/>
      <c r="T1" s="1323"/>
      <c r="U1" s="1323"/>
      <c r="V1" s="1323"/>
    </row>
    <row r="2" spans="3:22" ht="15.75" customHeight="1">
      <c r="C2" s="189"/>
      <c r="D2" s="189"/>
      <c r="E2" s="189"/>
      <c r="F2" s="189"/>
      <c r="G2" s="189"/>
      <c r="H2" s="190"/>
      <c r="I2" s="189" t="s">
        <v>4</v>
      </c>
      <c r="J2" s="189" t="s">
        <v>4</v>
      </c>
      <c r="K2" s="189"/>
      <c r="L2" s="189"/>
      <c r="M2" s="189"/>
      <c r="N2" s="189"/>
      <c r="O2" s="189"/>
      <c r="P2" s="189"/>
      <c r="Q2" s="189"/>
      <c r="R2" s="189"/>
      <c r="S2" s="189"/>
      <c r="T2" s="191"/>
      <c r="U2" s="191"/>
      <c r="V2" s="192" t="s">
        <v>168</v>
      </c>
    </row>
    <row r="3" spans="1:22" s="199" customFormat="1" ht="16.5" customHeight="1">
      <c r="A3" s="756" t="s">
        <v>350</v>
      </c>
      <c r="B3" s="460"/>
      <c r="C3" s="193" t="s">
        <v>169</v>
      </c>
      <c r="D3" s="194" t="s">
        <v>12</v>
      </c>
      <c r="E3" s="198" t="s">
        <v>170</v>
      </c>
      <c r="F3" s="195" t="s">
        <v>95</v>
      </c>
      <c r="G3" s="196" t="s">
        <v>94</v>
      </c>
      <c r="H3" s="197" t="s">
        <v>93</v>
      </c>
      <c r="I3" s="198" t="s">
        <v>92</v>
      </c>
      <c r="J3" s="195" t="s">
        <v>91</v>
      </c>
      <c r="K3" s="198" t="s">
        <v>90</v>
      </c>
      <c r="L3" s="195" t="s">
        <v>89</v>
      </c>
      <c r="M3" s="198" t="s">
        <v>88</v>
      </c>
      <c r="N3" s="195" t="s">
        <v>87</v>
      </c>
      <c r="O3" s="198" t="s">
        <v>86</v>
      </c>
      <c r="P3" s="195" t="s">
        <v>85</v>
      </c>
      <c r="Q3" s="198" t="s">
        <v>171</v>
      </c>
      <c r="R3" s="195" t="s">
        <v>84</v>
      </c>
      <c r="S3" s="198" t="s">
        <v>83</v>
      </c>
      <c r="T3" s="195" t="s">
        <v>82</v>
      </c>
      <c r="U3" s="198" t="s">
        <v>81</v>
      </c>
      <c r="V3" s="195" t="s">
        <v>101</v>
      </c>
    </row>
    <row r="4" spans="1:23" s="199" customFormat="1" ht="16.5" customHeight="1">
      <c r="A4" s="757" t="s">
        <v>4</v>
      </c>
      <c r="B4" s="461"/>
      <c r="C4" s="200" t="s">
        <v>12</v>
      </c>
      <c r="D4" s="201" t="s">
        <v>4</v>
      </c>
      <c r="E4" s="203" t="s">
        <v>172</v>
      </c>
      <c r="F4" s="202" t="s">
        <v>172</v>
      </c>
      <c r="G4" s="203" t="s">
        <v>172</v>
      </c>
      <c r="H4" s="202" t="s">
        <v>172</v>
      </c>
      <c r="I4" s="203" t="s">
        <v>172</v>
      </c>
      <c r="J4" s="202" t="s">
        <v>172</v>
      </c>
      <c r="K4" s="203" t="s">
        <v>172</v>
      </c>
      <c r="L4" s="202" t="s">
        <v>172</v>
      </c>
      <c r="M4" s="203" t="s">
        <v>172</v>
      </c>
      <c r="N4" s="202" t="s">
        <v>172</v>
      </c>
      <c r="O4" s="203" t="s">
        <v>172</v>
      </c>
      <c r="P4" s="202" t="s">
        <v>172</v>
      </c>
      <c r="Q4" s="203" t="s">
        <v>173</v>
      </c>
      <c r="R4" s="202" t="s">
        <v>172</v>
      </c>
      <c r="S4" s="203" t="s">
        <v>172</v>
      </c>
      <c r="T4" s="202" t="s">
        <v>172</v>
      </c>
      <c r="U4" s="203" t="s">
        <v>172</v>
      </c>
      <c r="V4" s="202" t="s">
        <v>172</v>
      </c>
      <c r="W4" s="204"/>
    </row>
    <row r="5" spans="1:22" s="499" customFormat="1" ht="18.75" customHeight="1" hidden="1">
      <c r="A5" s="707" t="s">
        <v>351</v>
      </c>
      <c r="B5" s="205"/>
      <c r="C5" s="438">
        <v>14.118997111</v>
      </c>
      <c r="D5" s="438">
        <v>11.335377597</v>
      </c>
      <c r="E5" s="439">
        <v>0</v>
      </c>
      <c r="F5" s="439">
        <v>0.8418044288</v>
      </c>
      <c r="G5" s="439">
        <v>7.3530220921</v>
      </c>
      <c r="H5" s="439">
        <v>14.378257168</v>
      </c>
      <c r="I5" s="439">
        <v>13.144329308</v>
      </c>
      <c r="J5" s="439">
        <v>12.511575199</v>
      </c>
      <c r="K5" s="439">
        <v>14.759668981</v>
      </c>
      <c r="L5" s="439">
        <v>17.118612967</v>
      </c>
      <c r="M5" s="439">
        <v>15.410942015</v>
      </c>
      <c r="N5" s="439">
        <v>21.420499171</v>
      </c>
      <c r="O5" s="439">
        <v>18.443997317</v>
      </c>
      <c r="P5" s="439">
        <v>31.340209702</v>
      </c>
      <c r="Q5" s="440">
        <v>45.861922306</v>
      </c>
      <c r="R5" s="439">
        <v>39.190476996</v>
      </c>
      <c r="S5" s="439">
        <v>43.770712927</v>
      </c>
      <c r="T5" s="439">
        <v>55.511110385</v>
      </c>
      <c r="U5" s="439">
        <v>66.539582059</v>
      </c>
      <c r="V5" s="439">
        <v>66.867268472</v>
      </c>
    </row>
    <row r="6" spans="1:22" s="499" customFormat="1" ht="18.75" customHeight="1" hidden="1">
      <c r="A6" s="707" t="s">
        <v>352</v>
      </c>
      <c r="B6" s="205"/>
      <c r="C6" s="438">
        <v>15.093807846</v>
      </c>
      <c r="D6" s="438">
        <v>12.302754221</v>
      </c>
      <c r="E6" s="439">
        <v>0</v>
      </c>
      <c r="F6" s="439">
        <v>0.371963911</v>
      </c>
      <c r="G6" s="439">
        <v>7.9797052863</v>
      </c>
      <c r="H6" s="439">
        <v>15.186269567</v>
      </c>
      <c r="I6" s="439">
        <v>14.402826316</v>
      </c>
      <c r="J6" s="439">
        <v>14.648360741</v>
      </c>
      <c r="K6" s="439">
        <v>16.98312637</v>
      </c>
      <c r="L6" s="439">
        <v>17.505191005</v>
      </c>
      <c r="M6" s="439">
        <v>17.016365304</v>
      </c>
      <c r="N6" s="439">
        <v>21.834489662</v>
      </c>
      <c r="O6" s="439">
        <v>22.890480788</v>
      </c>
      <c r="P6" s="439">
        <v>28.973691888</v>
      </c>
      <c r="Q6" s="440">
        <v>48.740325229</v>
      </c>
      <c r="R6" s="439">
        <v>41.227414847</v>
      </c>
      <c r="S6" s="439">
        <v>48.97647469</v>
      </c>
      <c r="T6" s="439">
        <v>57.319291381</v>
      </c>
      <c r="U6" s="439">
        <v>64.950204843</v>
      </c>
      <c r="V6" s="439">
        <v>70.894052777</v>
      </c>
    </row>
    <row r="7" spans="1:22" s="499" customFormat="1" ht="18.75" customHeight="1" hidden="1">
      <c r="A7" s="707" t="s">
        <v>353</v>
      </c>
      <c r="B7" s="205"/>
      <c r="C7" s="438">
        <v>14.829123858</v>
      </c>
      <c r="D7" s="438">
        <v>11.997571446</v>
      </c>
      <c r="E7" s="439">
        <v>0</v>
      </c>
      <c r="F7" s="439">
        <v>0.4293079984</v>
      </c>
      <c r="G7" s="439">
        <v>6.8730214418</v>
      </c>
      <c r="H7" s="439">
        <v>12.745232376</v>
      </c>
      <c r="I7" s="439">
        <v>14.255175344</v>
      </c>
      <c r="J7" s="439">
        <v>11.534797634</v>
      </c>
      <c r="K7" s="439">
        <v>13.459008168</v>
      </c>
      <c r="L7" s="439">
        <v>17.425511384</v>
      </c>
      <c r="M7" s="439">
        <v>18.31841807</v>
      </c>
      <c r="N7" s="439">
        <v>21.864592701</v>
      </c>
      <c r="O7" s="439">
        <v>24.203330491</v>
      </c>
      <c r="P7" s="439">
        <v>33.010813887</v>
      </c>
      <c r="Q7" s="440">
        <v>51.932713875</v>
      </c>
      <c r="R7" s="439">
        <v>45.389932133</v>
      </c>
      <c r="S7" s="439">
        <v>46.989223291</v>
      </c>
      <c r="T7" s="439">
        <v>70.743310065</v>
      </c>
      <c r="U7" s="439">
        <v>61.516136156</v>
      </c>
      <c r="V7" s="439">
        <v>69.358253632</v>
      </c>
    </row>
    <row r="8" spans="1:22" s="499" customFormat="1" ht="18.75" customHeight="1" hidden="1">
      <c r="A8" s="707" t="s">
        <v>354</v>
      </c>
      <c r="B8" s="205"/>
      <c r="C8" s="438">
        <v>13.152598599</v>
      </c>
      <c r="D8" s="438">
        <v>10.867535027</v>
      </c>
      <c r="E8" s="439">
        <v>0.0509558814</v>
      </c>
      <c r="F8" s="439">
        <v>0.5442781131</v>
      </c>
      <c r="G8" s="439">
        <v>6.2235240913</v>
      </c>
      <c r="H8" s="439">
        <v>12.060221037</v>
      </c>
      <c r="I8" s="439">
        <v>11.757345644</v>
      </c>
      <c r="J8" s="439">
        <v>12.154413681</v>
      </c>
      <c r="K8" s="439">
        <v>11.280270404</v>
      </c>
      <c r="L8" s="439">
        <v>16.778432678</v>
      </c>
      <c r="M8" s="439">
        <v>15.979757372</v>
      </c>
      <c r="N8" s="439">
        <v>17.851926385</v>
      </c>
      <c r="O8" s="439">
        <v>19.983796921</v>
      </c>
      <c r="P8" s="439">
        <v>27.246137274</v>
      </c>
      <c r="Q8" s="440">
        <v>47.29789886</v>
      </c>
      <c r="R8" s="439">
        <v>38.568832157</v>
      </c>
      <c r="S8" s="439">
        <v>52.978402229</v>
      </c>
      <c r="T8" s="439">
        <v>54.192097437</v>
      </c>
      <c r="U8" s="439">
        <v>53.74738728</v>
      </c>
      <c r="V8" s="439">
        <v>56.991518321</v>
      </c>
    </row>
    <row r="9" spans="1:22" s="499" customFormat="1" ht="18.75" customHeight="1" hidden="1">
      <c r="A9" s="707" t="s">
        <v>355</v>
      </c>
      <c r="B9" s="205"/>
      <c r="C9" s="438">
        <v>14.222579901</v>
      </c>
      <c r="D9" s="438">
        <v>11.920388735</v>
      </c>
      <c r="E9" s="439">
        <v>0</v>
      </c>
      <c r="F9" s="439">
        <v>0.7162396317</v>
      </c>
      <c r="G9" s="439">
        <v>5.8030052248</v>
      </c>
      <c r="H9" s="439">
        <v>14.507485863</v>
      </c>
      <c r="I9" s="439">
        <v>11.410405759</v>
      </c>
      <c r="J9" s="439">
        <v>13.329149295</v>
      </c>
      <c r="K9" s="439">
        <v>12.505225724</v>
      </c>
      <c r="L9" s="439">
        <v>17.178081649</v>
      </c>
      <c r="M9" s="439">
        <v>15.814147453</v>
      </c>
      <c r="N9" s="439">
        <v>21.884672805</v>
      </c>
      <c r="O9" s="439">
        <v>23.552009379</v>
      </c>
      <c r="P9" s="439">
        <v>26.811391255</v>
      </c>
      <c r="Q9" s="440">
        <v>51.721644664</v>
      </c>
      <c r="R9" s="439">
        <v>46.817782659</v>
      </c>
      <c r="S9" s="439">
        <v>53.756728261</v>
      </c>
      <c r="T9" s="439">
        <v>54.332375146</v>
      </c>
      <c r="U9" s="439">
        <v>57.725610929</v>
      </c>
      <c r="V9" s="439">
        <v>66.969042038</v>
      </c>
    </row>
    <row r="10" spans="1:22" s="499" customFormat="1" ht="21" customHeight="1">
      <c r="A10" s="707" t="s">
        <v>312</v>
      </c>
      <c r="B10" s="205"/>
      <c r="C10" s="438">
        <v>13.548647751</v>
      </c>
      <c r="D10" s="438">
        <v>11.675765842</v>
      </c>
      <c r="E10" s="1224">
        <v>0</v>
      </c>
      <c r="F10" s="439">
        <v>0.6560833138</v>
      </c>
      <c r="G10" s="439">
        <v>6.9797286472</v>
      </c>
      <c r="H10" s="439">
        <v>12.945263112</v>
      </c>
      <c r="I10" s="439">
        <v>12.513236165</v>
      </c>
      <c r="J10" s="439">
        <v>12.748050997</v>
      </c>
      <c r="K10" s="439">
        <v>11.423821341</v>
      </c>
      <c r="L10" s="439">
        <v>14.477050482</v>
      </c>
      <c r="M10" s="439">
        <v>17.112933955</v>
      </c>
      <c r="N10" s="439">
        <v>17.34010399</v>
      </c>
      <c r="O10" s="439">
        <v>22.118203796</v>
      </c>
      <c r="P10" s="439">
        <v>31.105465442</v>
      </c>
      <c r="Q10" s="440">
        <v>48.108034042</v>
      </c>
      <c r="R10" s="439">
        <v>37.759866249</v>
      </c>
      <c r="S10" s="439">
        <v>58.803565848</v>
      </c>
      <c r="T10" s="439">
        <v>56.038439985</v>
      </c>
      <c r="U10" s="439">
        <v>46.143197724</v>
      </c>
      <c r="V10" s="439">
        <v>48.036168409</v>
      </c>
    </row>
    <row r="11" spans="1:22" s="499" customFormat="1" ht="18.75" customHeight="1" hidden="1">
      <c r="A11" s="707" t="s">
        <v>313</v>
      </c>
      <c r="B11" s="668"/>
      <c r="C11" s="438">
        <v>10.95307627</v>
      </c>
      <c r="D11" s="438">
        <v>9.4614439769</v>
      </c>
      <c r="E11" s="1224">
        <v>0</v>
      </c>
      <c r="F11" s="439">
        <v>0.321558573</v>
      </c>
      <c r="G11" s="439">
        <v>4.595153609</v>
      </c>
      <c r="H11" s="439">
        <v>10.335524566</v>
      </c>
      <c r="I11" s="439">
        <v>11.466021664</v>
      </c>
      <c r="J11" s="439">
        <v>9.4103529852</v>
      </c>
      <c r="K11" s="439">
        <v>8.6137422768</v>
      </c>
      <c r="L11" s="439">
        <v>11.489216469</v>
      </c>
      <c r="M11" s="439">
        <v>14.647116307</v>
      </c>
      <c r="N11" s="439">
        <v>14.617193348</v>
      </c>
      <c r="O11" s="439">
        <v>15.712103174</v>
      </c>
      <c r="P11" s="439">
        <v>22.504149203</v>
      </c>
      <c r="Q11" s="440">
        <v>41.115894838</v>
      </c>
      <c r="R11" s="439">
        <v>32.576032904</v>
      </c>
      <c r="S11" s="439">
        <v>46.209206447</v>
      </c>
      <c r="T11" s="439">
        <v>46.476628895</v>
      </c>
      <c r="U11" s="439">
        <v>54.196625357</v>
      </c>
      <c r="V11" s="439">
        <v>47.578769296</v>
      </c>
    </row>
    <row r="12" spans="1:22" s="499" customFormat="1" ht="18.75" customHeight="1" hidden="1">
      <c r="A12" s="707" t="s">
        <v>314</v>
      </c>
      <c r="B12" s="668"/>
      <c r="C12" s="438">
        <v>10.431291591</v>
      </c>
      <c r="D12" s="438">
        <v>9.0457899403</v>
      </c>
      <c r="E12" s="1224">
        <v>0</v>
      </c>
      <c r="F12" s="439">
        <v>0.4732229427</v>
      </c>
      <c r="G12" s="439">
        <v>3.5601278625</v>
      </c>
      <c r="H12" s="439">
        <v>9.6620244408</v>
      </c>
      <c r="I12" s="439">
        <v>8.4881830175</v>
      </c>
      <c r="J12" s="439">
        <v>9.6889727729</v>
      </c>
      <c r="K12" s="439">
        <v>7.6471328666</v>
      </c>
      <c r="L12" s="439">
        <v>10.638101555</v>
      </c>
      <c r="M12" s="439">
        <v>15.108072342</v>
      </c>
      <c r="N12" s="439">
        <v>13.671338536</v>
      </c>
      <c r="O12" s="439">
        <v>17.422785673</v>
      </c>
      <c r="P12" s="439">
        <v>22.579034096</v>
      </c>
      <c r="Q12" s="440">
        <v>39.710463214</v>
      </c>
      <c r="R12" s="439">
        <v>27.254182993</v>
      </c>
      <c r="S12" s="439">
        <v>47.827972349</v>
      </c>
      <c r="T12" s="439">
        <v>51.079827555</v>
      </c>
      <c r="U12" s="439">
        <v>52.026194058</v>
      </c>
      <c r="V12" s="439">
        <v>41.696303745</v>
      </c>
    </row>
    <row r="13" spans="1:22" s="499" customFormat="1" ht="18.75" customHeight="1" hidden="1">
      <c r="A13" s="707" t="s">
        <v>315</v>
      </c>
      <c r="B13" s="668"/>
      <c r="C13" s="438">
        <v>8.9779569481</v>
      </c>
      <c r="D13" s="438">
        <v>7.8627881977</v>
      </c>
      <c r="E13" s="1224">
        <v>0</v>
      </c>
      <c r="F13" s="439">
        <v>0.4104056295</v>
      </c>
      <c r="G13" s="439">
        <v>4.2138443942</v>
      </c>
      <c r="H13" s="439">
        <v>7.2727121606</v>
      </c>
      <c r="I13" s="439">
        <v>7.6167340663</v>
      </c>
      <c r="J13" s="439">
        <v>8.2213584315</v>
      </c>
      <c r="K13" s="439">
        <v>7.2183993806</v>
      </c>
      <c r="L13" s="439">
        <v>8.4568405651</v>
      </c>
      <c r="M13" s="439">
        <v>10.955926499</v>
      </c>
      <c r="N13" s="439">
        <v>13.458983137</v>
      </c>
      <c r="O13" s="439">
        <v>13.197886785</v>
      </c>
      <c r="P13" s="439">
        <v>20.548220783</v>
      </c>
      <c r="Q13" s="440">
        <v>33.947466082</v>
      </c>
      <c r="R13" s="439">
        <v>24.355089215</v>
      </c>
      <c r="S13" s="439">
        <v>34.66740954</v>
      </c>
      <c r="T13" s="439">
        <v>41.887740855</v>
      </c>
      <c r="U13" s="439">
        <v>59.415815217</v>
      </c>
      <c r="V13" s="439">
        <v>45.963275343</v>
      </c>
    </row>
    <row r="14" spans="1:22" s="499" customFormat="1" ht="18.75" customHeight="1" hidden="1">
      <c r="A14" s="707" t="s">
        <v>316</v>
      </c>
      <c r="B14" s="668"/>
      <c r="C14" s="438">
        <v>7.4099273688</v>
      </c>
      <c r="D14" s="438">
        <v>6.7176785127</v>
      </c>
      <c r="E14" s="1224">
        <v>0</v>
      </c>
      <c r="F14" s="439">
        <v>0.2006293743</v>
      </c>
      <c r="G14" s="439">
        <v>3.6061406473</v>
      </c>
      <c r="H14" s="439">
        <v>7.0250269205</v>
      </c>
      <c r="I14" s="439">
        <v>7.3533588115</v>
      </c>
      <c r="J14" s="439">
        <v>7.0601829396</v>
      </c>
      <c r="K14" s="439">
        <v>6.0268688772</v>
      </c>
      <c r="L14" s="439">
        <v>6.8421714463</v>
      </c>
      <c r="M14" s="439">
        <v>7.5603269619</v>
      </c>
      <c r="N14" s="439">
        <v>11.704245655</v>
      </c>
      <c r="O14" s="439">
        <v>12.925395661</v>
      </c>
      <c r="P14" s="439">
        <v>14.921043971</v>
      </c>
      <c r="Q14" s="440">
        <v>27.219816677</v>
      </c>
      <c r="R14" s="439">
        <v>21.724428459</v>
      </c>
      <c r="S14" s="439">
        <v>26.439465507</v>
      </c>
      <c r="T14" s="439">
        <v>37.217423268</v>
      </c>
      <c r="U14" s="439">
        <v>40.831366457</v>
      </c>
      <c r="V14" s="439">
        <v>19.275250578</v>
      </c>
    </row>
    <row r="15" spans="1:22" s="499" customFormat="1" ht="21" customHeight="1">
      <c r="A15" s="707" t="s">
        <v>317</v>
      </c>
      <c r="B15" s="668"/>
      <c r="C15" s="438">
        <v>7.6602885634</v>
      </c>
      <c r="D15" s="438">
        <v>7.1620966786</v>
      </c>
      <c r="E15" s="1224">
        <v>0</v>
      </c>
      <c r="F15" s="439">
        <v>0.3983476539</v>
      </c>
      <c r="G15" s="439">
        <v>2.7578173089</v>
      </c>
      <c r="H15" s="439">
        <v>8.9173489146</v>
      </c>
      <c r="I15" s="439">
        <v>8.5912749249</v>
      </c>
      <c r="J15" s="439">
        <v>7.2986673273</v>
      </c>
      <c r="K15" s="439">
        <v>8.590933858</v>
      </c>
      <c r="L15" s="439">
        <v>7.049319003</v>
      </c>
      <c r="M15" s="439">
        <v>8.6527547069</v>
      </c>
      <c r="N15" s="439">
        <v>9.6460593523</v>
      </c>
      <c r="O15" s="439">
        <v>10.520543333</v>
      </c>
      <c r="P15" s="439">
        <v>14.211960458</v>
      </c>
      <c r="Q15" s="440">
        <v>27.484887151</v>
      </c>
      <c r="R15" s="439">
        <v>22.243548922</v>
      </c>
      <c r="S15" s="439">
        <v>29.967202562</v>
      </c>
      <c r="T15" s="439">
        <v>36.167162862</v>
      </c>
      <c r="U15" s="439">
        <v>26.117453921</v>
      </c>
      <c r="V15" s="439">
        <v>31.532064168</v>
      </c>
    </row>
    <row r="16" spans="1:22" s="499" customFormat="1" ht="21" customHeight="1">
      <c r="A16" s="707" t="s">
        <v>318</v>
      </c>
      <c r="B16" s="668"/>
      <c r="C16" s="438">
        <v>7.1357036214</v>
      </c>
      <c r="D16" s="438">
        <v>6.6861399079</v>
      </c>
      <c r="E16" s="1224">
        <v>0.0572680287</v>
      </c>
      <c r="F16" s="439">
        <v>0.6465837746</v>
      </c>
      <c r="G16" s="439">
        <v>2.6533673398</v>
      </c>
      <c r="H16" s="439">
        <v>6.0135971728</v>
      </c>
      <c r="I16" s="439">
        <v>8.3727141977</v>
      </c>
      <c r="J16" s="439">
        <v>7.8268963677</v>
      </c>
      <c r="K16" s="439">
        <v>7.1023588493</v>
      </c>
      <c r="L16" s="439">
        <v>7.2333958505</v>
      </c>
      <c r="M16" s="439">
        <v>7.6288507193</v>
      </c>
      <c r="N16" s="439">
        <v>8.4516275665</v>
      </c>
      <c r="O16" s="439">
        <v>9.4386865543</v>
      </c>
      <c r="P16" s="439">
        <v>15.07337065</v>
      </c>
      <c r="Q16" s="440">
        <v>25.362100302</v>
      </c>
      <c r="R16" s="439">
        <v>17.892442336</v>
      </c>
      <c r="S16" s="439">
        <v>25.58410581</v>
      </c>
      <c r="T16" s="439">
        <v>32.799734194</v>
      </c>
      <c r="U16" s="439">
        <v>35.660310075</v>
      </c>
      <c r="V16" s="439">
        <v>48.804294778</v>
      </c>
    </row>
    <row r="17" spans="1:22" s="499" customFormat="1" ht="21" customHeight="1">
      <c r="A17" s="707" t="s">
        <v>319</v>
      </c>
      <c r="B17" s="668"/>
      <c r="C17" s="438">
        <v>6.5985908543</v>
      </c>
      <c r="D17" s="438">
        <v>6.2403319223</v>
      </c>
      <c r="E17" s="1224">
        <v>0</v>
      </c>
      <c r="F17" s="439">
        <v>0.199653601</v>
      </c>
      <c r="G17" s="439">
        <v>2.2877524375</v>
      </c>
      <c r="H17" s="439">
        <v>5.700381437</v>
      </c>
      <c r="I17" s="439">
        <v>8.7522610008</v>
      </c>
      <c r="J17" s="439">
        <v>6.3150658837</v>
      </c>
      <c r="K17" s="439">
        <v>5.4361613453</v>
      </c>
      <c r="L17" s="439">
        <v>6.0226616332</v>
      </c>
      <c r="M17" s="439">
        <v>8.5032886745</v>
      </c>
      <c r="N17" s="439">
        <v>10.290485711</v>
      </c>
      <c r="O17" s="439">
        <v>8.8130277286</v>
      </c>
      <c r="P17" s="439">
        <v>11.059620914</v>
      </c>
      <c r="Q17" s="440">
        <v>24.715307958</v>
      </c>
      <c r="R17" s="439">
        <v>17.601000132</v>
      </c>
      <c r="S17" s="439">
        <v>26.134340279</v>
      </c>
      <c r="T17" s="439">
        <v>35.928143713</v>
      </c>
      <c r="U17" s="439">
        <v>33.94485504</v>
      </c>
      <c r="V17" s="439">
        <v>21.89289323</v>
      </c>
    </row>
    <row r="18" spans="1:22" s="499" customFormat="1" ht="21" customHeight="1">
      <c r="A18" s="707" t="s">
        <v>356</v>
      </c>
      <c r="B18" s="758" t="s">
        <v>248</v>
      </c>
      <c r="C18" s="438">
        <v>7.1396370831</v>
      </c>
      <c r="D18" s="438">
        <v>6.8811325842</v>
      </c>
      <c r="E18" s="1224">
        <v>0</v>
      </c>
      <c r="F18" s="439">
        <v>0.2533105151</v>
      </c>
      <c r="G18" s="439">
        <v>2.7356165925</v>
      </c>
      <c r="H18" s="439">
        <v>6.1667353083</v>
      </c>
      <c r="I18" s="439">
        <v>8.0977961375</v>
      </c>
      <c r="J18" s="439">
        <v>7.938320784</v>
      </c>
      <c r="K18" s="439">
        <v>7.1198339809</v>
      </c>
      <c r="L18" s="439">
        <v>7.8535986219</v>
      </c>
      <c r="M18" s="439">
        <v>8.1920974258</v>
      </c>
      <c r="N18" s="439">
        <v>10.705130011</v>
      </c>
      <c r="O18" s="439">
        <v>9.9536898201</v>
      </c>
      <c r="P18" s="439">
        <v>14.170756237</v>
      </c>
      <c r="Q18" s="440">
        <v>23.975144457</v>
      </c>
      <c r="R18" s="439">
        <v>17.451128978</v>
      </c>
      <c r="S18" s="439">
        <v>21.946796345</v>
      </c>
      <c r="T18" s="439">
        <v>34.185044441</v>
      </c>
      <c r="U18" s="439">
        <v>36.88518776</v>
      </c>
      <c r="V18" s="439">
        <v>33.792086508</v>
      </c>
    </row>
    <row r="19" spans="1:22" s="499" customFormat="1" ht="21" customHeight="1">
      <c r="A19" s="707" t="s">
        <v>321</v>
      </c>
      <c r="B19" s="758"/>
      <c r="C19" s="438">
        <v>7.7940897035</v>
      </c>
      <c r="D19" s="438">
        <v>7.6077979835</v>
      </c>
      <c r="E19" s="1224">
        <v>0</v>
      </c>
      <c r="F19" s="439">
        <v>0.6255450713</v>
      </c>
      <c r="G19" s="439">
        <v>2.2127465264</v>
      </c>
      <c r="H19" s="439">
        <v>5.8654433772</v>
      </c>
      <c r="I19" s="439">
        <v>8.6396477144</v>
      </c>
      <c r="J19" s="439">
        <v>8.4226087321</v>
      </c>
      <c r="K19" s="439">
        <v>7.8527793423</v>
      </c>
      <c r="L19" s="439">
        <v>9.4342223352</v>
      </c>
      <c r="M19" s="439">
        <v>8.6737219224</v>
      </c>
      <c r="N19" s="439">
        <v>11.777937383</v>
      </c>
      <c r="O19" s="439">
        <v>14.255809242</v>
      </c>
      <c r="P19" s="439">
        <v>15.863805059</v>
      </c>
      <c r="Q19" s="440">
        <v>25.552622432</v>
      </c>
      <c r="R19" s="439">
        <v>19.072147646</v>
      </c>
      <c r="S19" s="439">
        <v>28.645337917</v>
      </c>
      <c r="T19" s="439">
        <v>25.049149468</v>
      </c>
      <c r="U19" s="439">
        <v>39.489712595</v>
      </c>
      <c r="V19" s="439">
        <v>37.977888429</v>
      </c>
    </row>
    <row r="20" spans="1:22" s="499" customFormat="1" ht="21" customHeight="1">
      <c r="A20" s="707" t="s">
        <v>322</v>
      </c>
      <c r="B20" s="758"/>
      <c r="C20" s="438">
        <v>8.700368301</v>
      </c>
      <c r="D20" s="438">
        <v>8.614163457</v>
      </c>
      <c r="E20" s="1224">
        <v>0.0621748257</v>
      </c>
      <c r="F20" s="439">
        <v>0.3278303369</v>
      </c>
      <c r="G20" s="439">
        <v>2.5449457378</v>
      </c>
      <c r="H20" s="439">
        <v>6.0481902039</v>
      </c>
      <c r="I20" s="439">
        <v>9.1636679323</v>
      </c>
      <c r="J20" s="439">
        <v>10.478708287</v>
      </c>
      <c r="K20" s="439">
        <v>8.8874897339</v>
      </c>
      <c r="L20" s="439">
        <v>10.490952887</v>
      </c>
      <c r="M20" s="439">
        <v>10.18323139</v>
      </c>
      <c r="N20" s="439">
        <v>10.50490388</v>
      </c>
      <c r="O20" s="439">
        <v>16.844757252</v>
      </c>
      <c r="P20" s="439">
        <v>15.303615304</v>
      </c>
      <c r="Q20" s="440">
        <v>30.33712126</v>
      </c>
      <c r="R20" s="439">
        <v>20.372364887</v>
      </c>
      <c r="S20" s="439">
        <v>33.102104378</v>
      </c>
      <c r="T20" s="439">
        <v>34.730589853</v>
      </c>
      <c r="U20" s="439">
        <v>47.286530464</v>
      </c>
      <c r="V20" s="439">
        <v>49.428965374</v>
      </c>
    </row>
    <row r="21" spans="1:22" s="499" customFormat="1" ht="21" customHeight="1">
      <c r="A21" s="707" t="s">
        <v>323</v>
      </c>
      <c r="B21" s="758"/>
      <c r="C21" s="438">
        <v>9.9654105876</v>
      </c>
      <c r="D21" s="438">
        <v>10.039694697</v>
      </c>
      <c r="E21" s="1224">
        <v>0.0616828564</v>
      </c>
      <c r="F21" s="439">
        <v>0.577306875</v>
      </c>
      <c r="G21" s="439">
        <v>2.8415733143</v>
      </c>
      <c r="H21" s="439">
        <v>5.8753319835</v>
      </c>
      <c r="I21" s="439">
        <v>9.3670880593</v>
      </c>
      <c r="J21" s="439">
        <v>11.9168667</v>
      </c>
      <c r="K21" s="439">
        <v>12.390861555</v>
      </c>
      <c r="L21" s="439">
        <v>12.103691393</v>
      </c>
      <c r="M21" s="439">
        <v>11.994326683</v>
      </c>
      <c r="N21" s="439">
        <v>13.487738094</v>
      </c>
      <c r="O21" s="439">
        <v>18.711834156</v>
      </c>
      <c r="P21" s="439">
        <v>18.769294555</v>
      </c>
      <c r="Q21" s="440">
        <v>34.033537554</v>
      </c>
      <c r="R21" s="439">
        <v>26.33137063</v>
      </c>
      <c r="S21" s="439">
        <v>31.058992176</v>
      </c>
      <c r="T21" s="439">
        <v>47.392585035</v>
      </c>
      <c r="U21" s="439">
        <v>48.622161602</v>
      </c>
      <c r="V21" s="439">
        <v>37.580739871</v>
      </c>
    </row>
    <row r="22" spans="1:22" s="499" customFormat="1" ht="21" customHeight="1">
      <c r="A22" s="707" t="s">
        <v>324</v>
      </c>
      <c r="B22" s="758"/>
      <c r="C22" s="438">
        <v>9.7714430849</v>
      </c>
      <c r="D22" s="438">
        <v>9.9699102887</v>
      </c>
      <c r="E22" s="1224">
        <v>0</v>
      </c>
      <c r="F22" s="439">
        <v>0.2392337343</v>
      </c>
      <c r="G22" s="439">
        <v>2.7489471532</v>
      </c>
      <c r="H22" s="439">
        <v>5.8104761285</v>
      </c>
      <c r="I22" s="439">
        <v>9.4991232418</v>
      </c>
      <c r="J22" s="439">
        <v>12.803582076</v>
      </c>
      <c r="K22" s="439">
        <v>11.244170001</v>
      </c>
      <c r="L22" s="439">
        <v>12.02661587</v>
      </c>
      <c r="M22" s="439">
        <v>12.973389981</v>
      </c>
      <c r="N22" s="439">
        <v>12.960632938</v>
      </c>
      <c r="O22" s="439">
        <v>16.203046646</v>
      </c>
      <c r="P22" s="439">
        <v>19.458367374</v>
      </c>
      <c r="Q22" s="440">
        <v>32.787916081</v>
      </c>
      <c r="R22" s="439">
        <v>26.702946872</v>
      </c>
      <c r="S22" s="439">
        <v>28.569266281</v>
      </c>
      <c r="T22" s="439">
        <v>36.737579457</v>
      </c>
      <c r="U22" s="439">
        <v>48.173962888</v>
      </c>
      <c r="V22" s="439">
        <v>59.348438924</v>
      </c>
    </row>
    <row r="23" spans="1:22" s="499" customFormat="1" ht="21" customHeight="1">
      <c r="A23" s="707" t="s">
        <v>325</v>
      </c>
      <c r="B23" s="758"/>
      <c r="C23" s="438">
        <v>9.9952527453</v>
      </c>
      <c r="D23" s="438">
        <v>10.363240908</v>
      </c>
      <c r="E23" s="1224">
        <v>0</v>
      </c>
      <c r="F23" s="439">
        <v>0.3069428006</v>
      </c>
      <c r="G23" s="439">
        <v>2.0358668848</v>
      </c>
      <c r="H23" s="439">
        <v>6.6856213534</v>
      </c>
      <c r="I23" s="439">
        <v>9.2897592017</v>
      </c>
      <c r="J23" s="439">
        <v>12.123831763</v>
      </c>
      <c r="K23" s="439">
        <v>11.656112835</v>
      </c>
      <c r="L23" s="439">
        <v>13.140692269</v>
      </c>
      <c r="M23" s="439">
        <v>13.27593942</v>
      </c>
      <c r="N23" s="439">
        <v>15.296293483</v>
      </c>
      <c r="O23" s="439">
        <v>18.08815273</v>
      </c>
      <c r="P23" s="439">
        <v>21.242913391</v>
      </c>
      <c r="Q23" s="440">
        <v>32.048299889</v>
      </c>
      <c r="R23" s="439">
        <v>24.189283396</v>
      </c>
      <c r="S23" s="439">
        <v>34.265598061</v>
      </c>
      <c r="T23" s="439">
        <v>36.629184739</v>
      </c>
      <c r="U23" s="439">
        <v>38.478580257</v>
      </c>
      <c r="V23" s="439">
        <v>44.982056071</v>
      </c>
    </row>
    <row r="24" spans="1:22" s="499" customFormat="1" ht="21" customHeight="1">
      <c r="A24" s="707" t="s">
        <v>326</v>
      </c>
      <c r="B24" s="758"/>
      <c r="C24" s="438">
        <v>10.626953205</v>
      </c>
      <c r="D24" s="438">
        <v>11.138392384</v>
      </c>
      <c r="E24" s="1224">
        <v>0</v>
      </c>
      <c r="F24" s="439">
        <v>0.499876593</v>
      </c>
      <c r="G24" s="439">
        <v>1.9918146899</v>
      </c>
      <c r="H24" s="439">
        <v>5.9587773801</v>
      </c>
      <c r="I24" s="439">
        <v>10.461725748</v>
      </c>
      <c r="J24" s="439">
        <v>11.935744318</v>
      </c>
      <c r="K24" s="439">
        <v>12.514309395</v>
      </c>
      <c r="L24" s="439">
        <v>13.675939318</v>
      </c>
      <c r="M24" s="439">
        <v>13.822173381</v>
      </c>
      <c r="N24" s="439">
        <v>15.163719883</v>
      </c>
      <c r="O24" s="439">
        <v>18.576756762</v>
      </c>
      <c r="P24" s="439">
        <v>25.725661545</v>
      </c>
      <c r="Q24" s="440">
        <v>35.491876744</v>
      </c>
      <c r="R24" s="439">
        <v>24.04587772</v>
      </c>
      <c r="S24" s="439">
        <v>34.304719946</v>
      </c>
      <c r="T24" s="439">
        <v>43.954483903</v>
      </c>
      <c r="U24" s="439">
        <v>51.600153703</v>
      </c>
      <c r="V24" s="439">
        <v>55.742378829</v>
      </c>
    </row>
    <row r="25" spans="1:22" s="499" customFormat="1" ht="21" customHeight="1">
      <c r="A25" s="707" t="s">
        <v>327</v>
      </c>
      <c r="B25" s="758"/>
      <c r="C25" s="438">
        <v>11.706402627</v>
      </c>
      <c r="D25" s="438">
        <v>12.447898762</v>
      </c>
      <c r="E25" s="1224">
        <v>0</v>
      </c>
      <c r="F25" s="439">
        <v>0.4976897862</v>
      </c>
      <c r="G25" s="439">
        <v>2.8542337343</v>
      </c>
      <c r="H25" s="439">
        <v>6.4093576622</v>
      </c>
      <c r="I25" s="439">
        <v>11.14308048</v>
      </c>
      <c r="J25" s="439">
        <v>12.740776588</v>
      </c>
      <c r="K25" s="439">
        <v>14.83850165</v>
      </c>
      <c r="L25" s="439">
        <v>14.866745307</v>
      </c>
      <c r="M25" s="439">
        <v>15.346035036</v>
      </c>
      <c r="N25" s="439">
        <v>17.812140721</v>
      </c>
      <c r="O25" s="439">
        <v>22.240618783</v>
      </c>
      <c r="P25" s="439">
        <v>27.35047125</v>
      </c>
      <c r="Q25" s="440">
        <v>37.641283193</v>
      </c>
      <c r="R25" s="439">
        <v>27.375010266</v>
      </c>
      <c r="S25" s="439">
        <v>36.798277295</v>
      </c>
      <c r="T25" s="439">
        <v>45.313759163</v>
      </c>
      <c r="U25" s="439">
        <v>50.432712675</v>
      </c>
      <c r="V25" s="439">
        <v>52.529601722</v>
      </c>
    </row>
    <row r="26" spans="1:22" s="499" customFormat="1" ht="21" customHeight="1">
      <c r="A26" s="707" t="s">
        <v>357</v>
      </c>
      <c r="B26" s="758"/>
      <c r="C26" s="438">
        <v>12.542262713</v>
      </c>
      <c r="D26" s="438">
        <v>13.591134858</v>
      </c>
      <c r="E26" s="1224">
        <v>0</v>
      </c>
      <c r="F26" s="439">
        <v>0.2466968829</v>
      </c>
      <c r="G26" s="439">
        <v>3.1888938365</v>
      </c>
      <c r="H26" s="439">
        <v>8.1556192216</v>
      </c>
      <c r="I26" s="439">
        <v>12.591881384</v>
      </c>
      <c r="J26" s="439">
        <v>16.257685943</v>
      </c>
      <c r="K26" s="439">
        <v>15.645333753</v>
      </c>
      <c r="L26" s="439">
        <v>18.053963777</v>
      </c>
      <c r="M26" s="439">
        <v>18.965802472</v>
      </c>
      <c r="N26" s="439">
        <v>19.278907651</v>
      </c>
      <c r="O26" s="439">
        <v>24.404072275</v>
      </c>
      <c r="P26" s="439">
        <v>26.188920324</v>
      </c>
      <c r="Q26" s="440">
        <v>33.860586278</v>
      </c>
      <c r="R26" s="439">
        <v>27.089853563</v>
      </c>
      <c r="S26" s="439">
        <v>31.560595499</v>
      </c>
      <c r="T26" s="439">
        <v>38.639309383</v>
      </c>
      <c r="U26" s="439">
        <v>47.6617956</v>
      </c>
      <c r="V26" s="439">
        <v>41.116763546</v>
      </c>
    </row>
    <row r="27" spans="1:22" s="443" customFormat="1" ht="21" customHeight="1">
      <c r="A27" s="707" t="s">
        <v>358</v>
      </c>
      <c r="B27" s="758"/>
      <c r="C27" s="438">
        <v>12.836411902</v>
      </c>
      <c r="D27" s="438">
        <v>14.160563146</v>
      </c>
      <c r="E27" s="1224">
        <v>0.0628448612</v>
      </c>
      <c r="F27" s="439">
        <v>0.3706733157</v>
      </c>
      <c r="G27" s="439">
        <v>3.2460116135</v>
      </c>
      <c r="H27" s="439">
        <v>8.4879496228</v>
      </c>
      <c r="I27" s="439">
        <v>11.975710066</v>
      </c>
      <c r="J27" s="439">
        <v>16.901138155</v>
      </c>
      <c r="K27" s="439">
        <v>18.131213225</v>
      </c>
      <c r="L27" s="439">
        <v>17.665677319</v>
      </c>
      <c r="M27" s="439">
        <v>19.126698147</v>
      </c>
      <c r="N27" s="439">
        <v>19.927919086</v>
      </c>
      <c r="O27" s="439">
        <v>20.379098628</v>
      </c>
      <c r="P27" s="439">
        <v>29.799893714</v>
      </c>
      <c r="Q27" s="440">
        <v>35.202531086</v>
      </c>
      <c r="R27" s="441">
        <v>27.10979766</v>
      </c>
      <c r="S27" s="442">
        <v>31.766254438</v>
      </c>
      <c r="T27" s="439">
        <v>41.250110078</v>
      </c>
      <c r="U27" s="439">
        <v>46.587467971</v>
      </c>
      <c r="V27" s="439">
        <v>51.876578852</v>
      </c>
    </row>
    <row r="28" spans="1:22" s="443" customFormat="1" ht="21" customHeight="1">
      <c r="A28" s="707" t="s">
        <v>330</v>
      </c>
      <c r="B28" s="758"/>
      <c r="C28" s="438">
        <v>13.602121871</v>
      </c>
      <c r="D28" s="438">
        <v>15.313397421</v>
      </c>
      <c r="E28" s="1224">
        <v>0</v>
      </c>
      <c r="F28" s="439">
        <v>0.2474634991</v>
      </c>
      <c r="G28" s="439">
        <v>3.5199177945</v>
      </c>
      <c r="H28" s="439">
        <v>8.4500117788</v>
      </c>
      <c r="I28" s="439">
        <v>15.129408254</v>
      </c>
      <c r="J28" s="439">
        <v>16.970852147</v>
      </c>
      <c r="K28" s="439">
        <v>21.96538171</v>
      </c>
      <c r="L28" s="439">
        <v>19.086252178</v>
      </c>
      <c r="M28" s="439">
        <v>21.370428316</v>
      </c>
      <c r="N28" s="439">
        <v>21.881398804</v>
      </c>
      <c r="O28" s="439">
        <v>20.221039163</v>
      </c>
      <c r="P28" s="439">
        <v>25.518003136</v>
      </c>
      <c r="Q28" s="440">
        <v>36.24169815</v>
      </c>
      <c r="R28" s="441">
        <v>25.955391722</v>
      </c>
      <c r="S28" s="442">
        <v>34.801149626</v>
      </c>
      <c r="T28" s="439">
        <v>39.618430494</v>
      </c>
      <c r="U28" s="439">
        <v>54.531353509</v>
      </c>
      <c r="V28" s="439">
        <v>49.172842542</v>
      </c>
    </row>
    <row r="29" spans="1:22" s="499" customFormat="1" ht="21" customHeight="1">
      <c r="A29" s="707" t="s">
        <v>359</v>
      </c>
      <c r="B29" s="758"/>
      <c r="C29" s="438">
        <v>16.582354218</v>
      </c>
      <c r="D29" s="438">
        <v>18.838744919</v>
      </c>
      <c r="E29" s="1224">
        <v>0</v>
      </c>
      <c r="F29" s="439">
        <v>0.4947604864</v>
      </c>
      <c r="G29" s="439">
        <v>3.7701230317</v>
      </c>
      <c r="H29" s="439">
        <v>10.757780143</v>
      </c>
      <c r="I29" s="439">
        <v>21.761653845</v>
      </c>
      <c r="J29" s="439">
        <v>22.858829125</v>
      </c>
      <c r="K29" s="439">
        <v>23.105976924</v>
      </c>
      <c r="L29" s="439">
        <v>26.015865004</v>
      </c>
      <c r="M29" s="439">
        <v>24.161770289</v>
      </c>
      <c r="N29" s="439">
        <v>27.827340585</v>
      </c>
      <c r="O29" s="439">
        <v>29.398399133</v>
      </c>
      <c r="P29" s="439">
        <v>32.173414705</v>
      </c>
      <c r="Q29" s="440">
        <v>37.277241008</v>
      </c>
      <c r="R29" s="439">
        <v>29.226988712</v>
      </c>
      <c r="S29" s="439">
        <v>35.589370187</v>
      </c>
      <c r="T29" s="439">
        <v>42.945512088</v>
      </c>
      <c r="U29" s="439">
        <v>47.431187135</v>
      </c>
      <c r="V29" s="439">
        <v>45.687134503</v>
      </c>
    </row>
    <row r="30" spans="1:22" s="499" customFormat="1" ht="21" customHeight="1">
      <c r="A30" s="707" t="s">
        <v>360</v>
      </c>
      <c r="B30" s="758"/>
      <c r="C30" s="438">
        <v>16.760608216</v>
      </c>
      <c r="D30" s="438">
        <v>19.304702115</v>
      </c>
      <c r="E30" s="1224">
        <v>0.0680249897</v>
      </c>
      <c r="F30" s="439">
        <v>0.4957723017</v>
      </c>
      <c r="G30" s="439">
        <v>2.875968842</v>
      </c>
      <c r="H30" s="439">
        <v>10.537907778</v>
      </c>
      <c r="I30" s="439">
        <v>19.293739182</v>
      </c>
      <c r="J30" s="439">
        <v>25.708134717</v>
      </c>
      <c r="K30" s="439">
        <v>26.071862655</v>
      </c>
      <c r="L30" s="439">
        <v>27.513858159</v>
      </c>
      <c r="M30" s="439">
        <v>23.563737989</v>
      </c>
      <c r="N30" s="439">
        <v>26.114184734</v>
      </c>
      <c r="O30" s="439">
        <v>27.721097685</v>
      </c>
      <c r="P30" s="439">
        <v>31.036382399</v>
      </c>
      <c r="Q30" s="440">
        <v>39.255443251</v>
      </c>
      <c r="R30" s="439">
        <v>33.460566103</v>
      </c>
      <c r="S30" s="439">
        <v>39.214616481</v>
      </c>
      <c r="T30" s="439">
        <v>39.09191538</v>
      </c>
      <c r="U30" s="439">
        <v>48.437028353</v>
      </c>
      <c r="V30" s="439">
        <v>49.336337104</v>
      </c>
    </row>
    <row r="31" spans="1:22" s="499" customFormat="1" ht="21" customHeight="1">
      <c r="A31" s="707" t="s">
        <v>361</v>
      </c>
      <c r="B31" s="758"/>
      <c r="C31" s="438">
        <v>14.715429822</v>
      </c>
      <c r="D31" s="438">
        <v>17.161599697</v>
      </c>
      <c r="E31" s="1224">
        <v>0</v>
      </c>
      <c r="F31" s="439">
        <v>0.3092329538</v>
      </c>
      <c r="G31" s="439">
        <v>3.2827622772</v>
      </c>
      <c r="H31" s="439">
        <v>10.768065759</v>
      </c>
      <c r="I31" s="439">
        <v>16.833440576</v>
      </c>
      <c r="J31" s="439">
        <v>19.498999934</v>
      </c>
      <c r="K31" s="439">
        <v>20.564651205</v>
      </c>
      <c r="L31" s="439">
        <v>23.113757863</v>
      </c>
      <c r="M31" s="439">
        <v>21.879261054</v>
      </c>
      <c r="N31" s="439">
        <v>21.977810239</v>
      </c>
      <c r="O31" s="439">
        <v>25.058640361</v>
      </c>
      <c r="P31" s="439">
        <v>30.741210458</v>
      </c>
      <c r="Q31" s="440">
        <v>36.327336515</v>
      </c>
      <c r="R31" s="439">
        <v>29.473990213</v>
      </c>
      <c r="S31" s="439">
        <v>34.130903844</v>
      </c>
      <c r="T31" s="439">
        <v>40.32160022</v>
      </c>
      <c r="U31" s="439">
        <v>47.578612092</v>
      </c>
      <c r="V31" s="439">
        <v>41.846688949</v>
      </c>
    </row>
    <row r="32" spans="1:22" s="499" customFormat="1" ht="21" customHeight="1">
      <c r="A32" s="707" t="s">
        <v>362</v>
      </c>
      <c r="B32" s="758" t="s">
        <v>246</v>
      </c>
      <c r="C32" s="438">
        <v>15.191274349</v>
      </c>
      <c r="D32" s="438">
        <v>17.949624171</v>
      </c>
      <c r="E32" s="1224">
        <v>0.0746364459</v>
      </c>
      <c r="F32" s="439">
        <v>0.503555099</v>
      </c>
      <c r="G32" s="439">
        <v>2.7895974053</v>
      </c>
      <c r="H32" s="439">
        <v>9.403527046</v>
      </c>
      <c r="I32" s="439">
        <v>17.648888818</v>
      </c>
      <c r="J32" s="439">
        <v>20.721904639</v>
      </c>
      <c r="K32" s="439">
        <v>22.513019939</v>
      </c>
      <c r="L32" s="439">
        <v>25.691770793</v>
      </c>
      <c r="M32" s="439">
        <v>23.422972678</v>
      </c>
      <c r="N32" s="439">
        <v>22.118126129</v>
      </c>
      <c r="O32" s="439">
        <v>24.06061822</v>
      </c>
      <c r="P32" s="439">
        <v>31.921987101</v>
      </c>
      <c r="Q32" s="440">
        <v>36.583443547</v>
      </c>
      <c r="R32" s="439">
        <v>32.288286762</v>
      </c>
      <c r="S32" s="439">
        <v>35.473101775</v>
      </c>
      <c r="T32" s="439">
        <v>38.971790885</v>
      </c>
      <c r="U32" s="439">
        <v>43.921949761</v>
      </c>
      <c r="V32" s="439">
        <v>38.493096567</v>
      </c>
    </row>
    <row r="33" spans="1:22" s="499" customFormat="1" ht="21" customHeight="1">
      <c r="A33" s="707" t="s">
        <v>363</v>
      </c>
      <c r="B33" s="668"/>
      <c r="C33" s="438">
        <v>14.675973926</v>
      </c>
      <c r="D33" s="438">
        <v>17.605205456</v>
      </c>
      <c r="E33" s="1224">
        <v>0</v>
      </c>
      <c r="F33" s="439">
        <v>0.3897295861</v>
      </c>
      <c r="G33" s="439">
        <v>3.6597329201</v>
      </c>
      <c r="H33" s="439">
        <v>8.9102542485</v>
      </c>
      <c r="I33" s="439">
        <v>15.815854786</v>
      </c>
      <c r="J33" s="439">
        <v>19.852445544</v>
      </c>
      <c r="K33" s="439">
        <v>22.653483552</v>
      </c>
      <c r="L33" s="439">
        <v>23.007348739</v>
      </c>
      <c r="M33" s="439">
        <v>23.09723383</v>
      </c>
      <c r="N33" s="439">
        <v>23.735268795</v>
      </c>
      <c r="O33" s="439">
        <v>26.643215158</v>
      </c>
      <c r="P33" s="439">
        <v>28.656481007</v>
      </c>
      <c r="Q33" s="440">
        <v>33.869232662</v>
      </c>
      <c r="R33" s="439">
        <v>31.049512837</v>
      </c>
      <c r="S33" s="439">
        <v>32.173081478</v>
      </c>
      <c r="T33" s="439">
        <v>31.88936409</v>
      </c>
      <c r="U33" s="439">
        <v>40.852074345</v>
      </c>
      <c r="V33" s="439">
        <v>42.374377626</v>
      </c>
    </row>
    <row r="34" spans="1:23" s="499" customFormat="1" ht="21" customHeight="1">
      <c r="A34" s="707" t="s">
        <v>364</v>
      </c>
      <c r="B34" s="668"/>
      <c r="C34" s="438">
        <v>13.756361636</v>
      </c>
      <c r="D34" s="438">
        <v>16.805707718</v>
      </c>
      <c r="E34" s="1224">
        <v>0</v>
      </c>
      <c r="F34" s="439">
        <v>0.3971083891</v>
      </c>
      <c r="G34" s="439">
        <v>2.9753778187</v>
      </c>
      <c r="H34" s="439">
        <v>8.0587711067</v>
      </c>
      <c r="I34" s="439">
        <v>14.332098167</v>
      </c>
      <c r="J34" s="439">
        <v>19.096510674</v>
      </c>
      <c r="K34" s="439">
        <v>18.350164512</v>
      </c>
      <c r="L34" s="439">
        <v>22.784782982</v>
      </c>
      <c r="M34" s="439">
        <v>21.887793304</v>
      </c>
      <c r="N34" s="439">
        <v>22.736772091</v>
      </c>
      <c r="O34" s="439">
        <v>22.472854258</v>
      </c>
      <c r="P34" s="439">
        <v>25.180039865</v>
      </c>
      <c r="Q34" s="440">
        <v>35.830255982</v>
      </c>
      <c r="R34" s="439">
        <v>31.847027666</v>
      </c>
      <c r="S34" s="439">
        <v>35.568675748</v>
      </c>
      <c r="T34" s="439">
        <v>35.842329993</v>
      </c>
      <c r="U34" s="439">
        <v>41.204575109</v>
      </c>
      <c r="V34" s="439">
        <v>41.17366619</v>
      </c>
      <c r="W34" s="500"/>
    </row>
    <row r="35" spans="1:23" s="499" customFormat="1" ht="21" customHeight="1">
      <c r="A35" s="707" t="s">
        <v>337</v>
      </c>
      <c r="B35" s="668"/>
      <c r="C35" s="438">
        <v>12.250855361</v>
      </c>
      <c r="D35" s="438">
        <v>15.120603955</v>
      </c>
      <c r="E35" s="1224">
        <v>0</v>
      </c>
      <c r="F35" s="439">
        <v>0.2722636819</v>
      </c>
      <c r="G35" s="439">
        <v>2.6083781105</v>
      </c>
      <c r="H35" s="439">
        <v>8.2739427218</v>
      </c>
      <c r="I35" s="439">
        <v>13.040384817</v>
      </c>
      <c r="J35" s="439">
        <v>16.484970051</v>
      </c>
      <c r="K35" s="439">
        <v>18.480343734</v>
      </c>
      <c r="L35" s="439">
        <v>19.543776981</v>
      </c>
      <c r="M35" s="439">
        <v>19.681908862</v>
      </c>
      <c r="N35" s="439">
        <v>17.870615626</v>
      </c>
      <c r="O35" s="439">
        <v>18.801223903</v>
      </c>
      <c r="P35" s="439">
        <v>23.336036197</v>
      </c>
      <c r="Q35" s="440">
        <v>32.176122606</v>
      </c>
      <c r="R35" s="439">
        <v>26.41324549</v>
      </c>
      <c r="S35" s="439">
        <v>29.419882381</v>
      </c>
      <c r="T35" s="439">
        <v>31.921685465</v>
      </c>
      <c r="U35" s="439">
        <v>39.3194748</v>
      </c>
      <c r="V35" s="439">
        <v>46.198390225</v>
      </c>
      <c r="W35" s="500"/>
    </row>
    <row r="36" spans="1:23" s="499" customFormat="1" ht="21" customHeight="1">
      <c r="A36" s="707" t="s">
        <v>338</v>
      </c>
      <c r="B36" s="668"/>
      <c r="C36" s="438">
        <v>13.080183893</v>
      </c>
      <c r="D36" s="438">
        <v>16.183672565</v>
      </c>
      <c r="E36" s="1224">
        <v>0</v>
      </c>
      <c r="F36" s="439">
        <v>0.5722186419</v>
      </c>
      <c r="G36" s="439">
        <v>3.0981218566</v>
      </c>
      <c r="H36" s="439">
        <v>9.0073832589</v>
      </c>
      <c r="I36" s="439">
        <v>15.977974622</v>
      </c>
      <c r="J36" s="439">
        <v>17.577314334</v>
      </c>
      <c r="K36" s="439">
        <v>20.113047156</v>
      </c>
      <c r="L36" s="439">
        <v>19.840913921</v>
      </c>
      <c r="M36" s="439">
        <v>22.059459501</v>
      </c>
      <c r="N36" s="439">
        <v>17.751797988</v>
      </c>
      <c r="O36" s="439">
        <v>19.663737756</v>
      </c>
      <c r="P36" s="439">
        <v>24.068553094</v>
      </c>
      <c r="Q36" s="440">
        <v>32.563756227</v>
      </c>
      <c r="R36" s="439">
        <v>27.717052373</v>
      </c>
      <c r="S36" s="439">
        <v>31.044285412</v>
      </c>
      <c r="T36" s="439">
        <v>32.515070438</v>
      </c>
      <c r="U36" s="439">
        <v>37.233151334</v>
      </c>
      <c r="V36" s="439">
        <v>43.118062414</v>
      </c>
      <c r="W36" s="500"/>
    </row>
    <row r="37" spans="1:23" s="499" customFormat="1" ht="21" customHeight="1">
      <c r="A37" s="1103" t="s">
        <v>584</v>
      </c>
      <c r="B37" s="668"/>
      <c r="C37" s="438">
        <v>11.979752742</v>
      </c>
      <c r="D37" s="438">
        <v>15.271152157</v>
      </c>
      <c r="E37" s="1224">
        <v>0</v>
      </c>
      <c r="F37" s="439">
        <v>0.298574642</v>
      </c>
      <c r="G37" s="439">
        <v>2.647773333</v>
      </c>
      <c r="H37" s="439">
        <v>7.7087557478</v>
      </c>
      <c r="I37" s="439">
        <v>11.68040262</v>
      </c>
      <c r="J37" s="439">
        <v>15.543358816</v>
      </c>
      <c r="K37" s="439">
        <v>17.375416944</v>
      </c>
      <c r="L37" s="439">
        <v>19.162977565</v>
      </c>
      <c r="M37" s="439">
        <v>19.61800107</v>
      </c>
      <c r="N37" s="439">
        <v>18.314790733</v>
      </c>
      <c r="O37" s="439">
        <v>20.048345498</v>
      </c>
      <c r="P37" s="439">
        <v>23.925361899</v>
      </c>
      <c r="Q37" s="440">
        <v>32.108440402</v>
      </c>
      <c r="R37" s="439">
        <v>22.472742058</v>
      </c>
      <c r="S37" s="439">
        <v>28.562729263</v>
      </c>
      <c r="T37" s="439">
        <v>38.336134324</v>
      </c>
      <c r="U37" s="439">
        <v>38.485059362</v>
      </c>
      <c r="V37" s="439">
        <v>46.592016663</v>
      </c>
      <c r="W37" s="500"/>
    </row>
    <row r="38" spans="1:23" s="499" customFormat="1" ht="21" customHeight="1">
      <c r="A38" s="1103" t="s">
        <v>585</v>
      </c>
      <c r="B38" s="1041"/>
      <c r="C38" s="1033">
        <v>11.757776818055394</v>
      </c>
      <c r="D38" s="1034">
        <v>15.134401130422688</v>
      </c>
      <c r="E38" s="1225">
        <v>0</v>
      </c>
      <c r="F38" s="1035">
        <v>0.1553374531414864</v>
      </c>
      <c r="G38" s="1035">
        <v>2.276605633037841</v>
      </c>
      <c r="H38" s="1035">
        <v>7.837222140152546</v>
      </c>
      <c r="I38" s="1035">
        <v>10.296794305811092</v>
      </c>
      <c r="J38" s="1035">
        <v>14.925815680750372</v>
      </c>
      <c r="K38" s="1035">
        <v>19.292230987877367</v>
      </c>
      <c r="L38" s="1035">
        <v>17.671519686986976</v>
      </c>
      <c r="M38" s="1035">
        <v>19.722171340821273</v>
      </c>
      <c r="N38" s="1035">
        <v>18.8976411675209</v>
      </c>
      <c r="O38" s="1035">
        <v>19.590534231508187</v>
      </c>
      <c r="P38" s="1033">
        <v>21.762855059739746</v>
      </c>
      <c r="Q38" s="1034">
        <v>31.327819830873384</v>
      </c>
      <c r="R38" s="1035">
        <v>23.8835640067453</v>
      </c>
      <c r="S38" s="1035">
        <v>31.251007952521405</v>
      </c>
      <c r="T38" s="1035">
        <v>35.72855698939896</v>
      </c>
      <c r="U38" s="1035">
        <v>37.50317990249173</v>
      </c>
      <c r="V38" s="1035">
        <v>36.23420765728211</v>
      </c>
      <c r="W38" s="500"/>
    </row>
    <row r="39" spans="1:23" s="1038" customFormat="1" ht="21" customHeight="1">
      <c r="A39" s="1103" t="s">
        <v>542</v>
      </c>
      <c r="B39" s="1041"/>
      <c r="C39" s="1034">
        <v>12.100432572399354</v>
      </c>
      <c r="D39" s="1034">
        <v>15.663016445080446</v>
      </c>
      <c r="E39" s="1225">
        <v>0</v>
      </c>
      <c r="F39" s="1035">
        <v>0.4972714302230801</v>
      </c>
      <c r="G39" s="1035">
        <v>2.783635932233046</v>
      </c>
      <c r="H39" s="1035">
        <v>8.763626351292137</v>
      </c>
      <c r="I39" s="1035">
        <v>12.265446915145752</v>
      </c>
      <c r="J39" s="1035">
        <v>15.167923930531943</v>
      </c>
      <c r="K39" s="1035">
        <v>17.292498120624394</v>
      </c>
      <c r="L39" s="1035">
        <v>18.45797594310469</v>
      </c>
      <c r="M39" s="1035">
        <v>21.60561181338397</v>
      </c>
      <c r="N39" s="1035">
        <v>18.164969444117208</v>
      </c>
      <c r="O39" s="1035">
        <v>20.282911849595834</v>
      </c>
      <c r="P39" s="1033">
        <v>22.64878176853956</v>
      </c>
      <c r="Q39" s="1034">
        <v>31.214825685034057</v>
      </c>
      <c r="R39" s="1035">
        <v>23.54990381980525</v>
      </c>
      <c r="S39" s="1035">
        <v>27.381478614409794</v>
      </c>
      <c r="T39" s="1035">
        <v>36.33229150487443</v>
      </c>
      <c r="U39" s="1035">
        <v>42.19947849780276</v>
      </c>
      <c r="V39" s="1035">
        <v>39.248126656723805</v>
      </c>
      <c r="W39" s="1039"/>
    </row>
    <row r="40" spans="1:23" s="1038" customFormat="1" ht="21" customHeight="1">
      <c r="A40" s="1104" t="s">
        <v>1243</v>
      </c>
      <c r="B40" s="1042"/>
      <c r="C40" s="1079">
        <v>12.292100343030091</v>
      </c>
      <c r="D40" s="1079">
        <v>16.010413359956406</v>
      </c>
      <c r="E40" s="1226">
        <v>0</v>
      </c>
      <c r="F40" s="1078">
        <v>0.5297173648856539</v>
      </c>
      <c r="G40" s="1078">
        <v>3.816519463738124</v>
      </c>
      <c r="H40" s="1078">
        <v>9.526442415457494</v>
      </c>
      <c r="I40" s="1078">
        <v>11.729785878090516</v>
      </c>
      <c r="J40" s="1078">
        <v>15.574586941061584</v>
      </c>
      <c r="K40" s="1078">
        <v>17.915990292790713</v>
      </c>
      <c r="L40" s="1078">
        <v>18.590317266448764</v>
      </c>
      <c r="M40" s="1078">
        <v>18.03711875065077</v>
      </c>
      <c r="N40" s="1078">
        <v>20.892527715327287</v>
      </c>
      <c r="O40" s="1078">
        <v>21.007423290706964</v>
      </c>
      <c r="P40" s="1080">
        <v>20.366022317386566</v>
      </c>
      <c r="Q40" s="1079">
        <v>32.29283780591343</v>
      </c>
      <c r="R40" s="1078">
        <v>23.577307557386163</v>
      </c>
      <c r="S40" s="1078">
        <v>31.9764032075022</v>
      </c>
      <c r="T40" s="1078">
        <v>36.47993209120334</v>
      </c>
      <c r="U40" s="1078">
        <v>41.39410159923524</v>
      </c>
      <c r="V40" s="1078">
        <v>42.14739546299057</v>
      </c>
      <c r="W40" s="1039"/>
    </row>
    <row r="41" ht="15.75">
      <c r="A41" s="1101" t="s">
        <v>1244</v>
      </c>
    </row>
    <row r="42" ht="15.75">
      <c r="A42" s="1101" t="s">
        <v>1730</v>
      </c>
    </row>
  </sheetData>
  <sheetProtection/>
  <mergeCells count="1">
    <mergeCell ref="A1:V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43.xml><?xml version="1.0" encoding="utf-8"?>
<worksheet xmlns="http://schemas.openxmlformats.org/spreadsheetml/2006/main" xmlns:r="http://schemas.openxmlformats.org/officeDocument/2006/relationships">
  <dimension ref="A1:Y42"/>
  <sheetViews>
    <sheetView view="pageBreakPreview" zoomScaleSheetLayoutView="100" workbookViewId="0" topLeftCell="A24">
      <selection activeCell="Y35" sqref="Y35"/>
    </sheetView>
  </sheetViews>
  <sheetFormatPr defaultColWidth="9.00390625" defaultRowHeight="16.5"/>
  <cols>
    <col min="1" max="1" width="11.75390625" style="745" customWidth="1"/>
    <col min="2" max="2" width="2.875" style="459" customWidth="1"/>
    <col min="3" max="4" width="7.75390625" style="459" customWidth="1"/>
    <col min="5" max="24" width="6.75390625" style="459" customWidth="1"/>
    <col min="25" max="25" width="9.375" style="459" bestFit="1" customWidth="1"/>
    <col min="26" max="16384" width="9.00390625" style="459" customWidth="1"/>
  </cols>
  <sheetData>
    <row r="1" spans="1:24" ht="25.5">
      <c r="A1" s="1323" t="s">
        <v>1644</v>
      </c>
      <c r="B1" s="1323"/>
      <c r="C1" s="1323"/>
      <c r="D1" s="1323"/>
      <c r="E1" s="1323"/>
      <c r="F1" s="1323"/>
      <c r="G1" s="1323"/>
      <c r="H1" s="1323"/>
      <c r="I1" s="1323"/>
      <c r="J1" s="1323"/>
      <c r="K1" s="1323"/>
      <c r="L1" s="1323"/>
      <c r="M1" s="1323"/>
      <c r="N1" s="1323"/>
      <c r="O1" s="1323"/>
      <c r="P1" s="1323"/>
      <c r="Q1" s="1323"/>
      <c r="R1" s="1323"/>
      <c r="S1" s="1323"/>
      <c r="T1" s="1323"/>
      <c r="U1" s="1323"/>
      <c r="V1" s="1323"/>
      <c r="W1" s="1323"/>
      <c r="X1" s="1323"/>
    </row>
    <row r="2" spans="3:24" ht="15.75" customHeight="1">
      <c r="C2" s="189"/>
      <c r="D2" s="189"/>
      <c r="E2" s="189"/>
      <c r="F2" s="189"/>
      <c r="G2" s="189"/>
      <c r="H2" s="189"/>
      <c r="I2" s="189"/>
      <c r="J2" s="190"/>
      <c r="K2" s="189" t="s">
        <v>4</v>
      </c>
      <c r="L2" s="189" t="s">
        <v>4</v>
      </c>
      <c r="M2" s="189"/>
      <c r="N2" s="189"/>
      <c r="O2" s="189"/>
      <c r="P2" s="189"/>
      <c r="Q2" s="189"/>
      <c r="R2" s="189"/>
      <c r="S2" s="189"/>
      <c r="T2" s="189"/>
      <c r="U2" s="189"/>
      <c r="V2" s="191"/>
      <c r="W2" s="191"/>
      <c r="X2" s="192" t="s">
        <v>346</v>
      </c>
    </row>
    <row r="3" spans="1:24" s="199" customFormat="1" ht="16.5" customHeight="1">
      <c r="A3" s="756" t="s">
        <v>350</v>
      </c>
      <c r="B3" s="460"/>
      <c r="C3" s="193" t="s">
        <v>169</v>
      </c>
      <c r="D3" s="194" t="s">
        <v>12</v>
      </c>
      <c r="E3" s="747">
        <v>0</v>
      </c>
      <c r="F3" s="196" t="s">
        <v>348</v>
      </c>
      <c r="G3" s="198" t="s">
        <v>347</v>
      </c>
      <c r="H3" s="195" t="s">
        <v>95</v>
      </c>
      <c r="I3" s="196" t="s">
        <v>94</v>
      </c>
      <c r="J3" s="197" t="s">
        <v>93</v>
      </c>
      <c r="K3" s="198" t="s">
        <v>92</v>
      </c>
      <c r="L3" s="195" t="s">
        <v>91</v>
      </c>
      <c r="M3" s="198" t="s">
        <v>90</v>
      </c>
      <c r="N3" s="195" t="s">
        <v>89</v>
      </c>
      <c r="O3" s="198" t="s">
        <v>88</v>
      </c>
      <c r="P3" s="195" t="s">
        <v>87</v>
      </c>
      <c r="Q3" s="198" t="s">
        <v>86</v>
      </c>
      <c r="R3" s="195" t="s">
        <v>85</v>
      </c>
      <c r="S3" s="198" t="s">
        <v>171</v>
      </c>
      <c r="T3" s="195" t="s">
        <v>84</v>
      </c>
      <c r="U3" s="198" t="s">
        <v>83</v>
      </c>
      <c r="V3" s="195" t="s">
        <v>82</v>
      </c>
      <c r="W3" s="198" t="s">
        <v>81</v>
      </c>
      <c r="X3" s="195" t="s">
        <v>101</v>
      </c>
    </row>
    <row r="4" spans="1:25" s="199" customFormat="1" ht="16.5" customHeight="1">
      <c r="A4" s="757" t="s">
        <v>4</v>
      </c>
      <c r="B4" s="461"/>
      <c r="C4" s="200" t="s">
        <v>12</v>
      </c>
      <c r="D4" s="201" t="s">
        <v>4</v>
      </c>
      <c r="E4" s="748" t="s">
        <v>377</v>
      </c>
      <c r="F4" s="203" t="s">
        <v>172</v>
      </c>
      <c r="G4" s="203" t="s">
        <v>172</v>
      </c>
      <c r="H4" s="202" t="s">
        <v>172</v>
      </c>
      <c r="I4" s="203" t="s">
        <v>172</v>
      </c>
      <c r="J4" s="202" t="s">
        <v>172</v>
      </c>
      <c r="K4" s="203" t="s">
        <v>172</v>
      </c>
      <c r="L4" s="202" t="s">
        <v>172</v>
      </c>
      <c r="M4" s="203" t="s">
        <v>172</v>
      </c>
      <c r="N4" s="202" t="s">
        <v>172</v>
      </c>
      <c r="O4" s="203" t="s">
        <v>172</v>
      </c>
      <c r="P4" s="202" t="s">
        <v>172</v>
      </c>
      <c r="Q4" s="203" t="s">
        <v>172</v>
      </c>
      <c r="R4" s="202" t="s">
        <v>172</v>
      </c>
      <c r="S4" s="203" t="s">
        <v>173</v>
      </c>
      <c r="T4" s="202" t="s">
        <v>172</v>
      </c>
      <c r="U4" s="203" t="s">
        <v>172</v>
      </c>
      <c r="V4" s="202" t="s">
        <v>172</v>
      </c>
      <c r="W4" s="203" t="s">
        <v>172</v>
      </c>
      <c r="X4" s="202" t="s">
        <v>172</v>
      </c>
      <c r="Y4" s="204"/>
    </row>
    <row r="5" spans="1:24" s="499" customFormat="1" ht="18.75" customHeight="1" hidden="1">
      <c r="A5" s="707" t="s">
        <v>351</v>
      </c>
      <c r="B5" s="205"/>
      <c r="C5" s="438">
        <v>73.872164296</v>
      </c>
      <c r="D5" s="438">
        <v>64.64003248</v>
      </c>
      <c r="E5" s="749">
        <v>68.135544309</v>
      </c>
      <c r="F5" s="749">
        <v>59.47461611</v>
      </c>
      <c r="G5" s="750">
        <v>21.868592121</v>
      </c>
      <c r="H5" s="750">
        <v>22.623494025</v>
      </c>
      <c r="I5" s="750">
        <v>56.023025463</v>
      </c>
      <c r="J5" s="750">
        <v>66.85630048</v>
      </c>
      <c r="K5" s="750">
        <v>62.921332904</v>
      </c>
      <c r="L5" s="750">
        <v>58.493606346</v>
      </c>
      <c r="M5" s="750">
        <v>66.30669474</v>
      </c>
      <c r="N5" s="750">
        <v>76.418383376</v>
      </c>
      <c r="O5" s="750">
        <v>84.451962244</v>
      </c>
      <c r="P5" s="750">
        <v>93.191482028</v>
      </c>
      <c r="Q5" s="750">
        <v>105.93866228</v>
      </c>
      <c r="R5" s="750">
        <v>115.12730095</v>
      </c>
      <c r="S5" s="751">
        <v>176.01754539</v>
      </c>
      <c r="T5" s="750">
        <v>143.79239761</v>
      </c>
      <c r="U5" s="750">
        <v>168.38325279</v>
      </c>
      <c r="V5" s="750">
        <v>195.92156607</v>
      </c>
      <c r="W5" s="750">
        <v>248.17465741</v>
      </c>
      <c r="X5" s="750">
        <v>455.53326647</v>
      </c>
    </row>
    <row r="6" spans="1:24" s="499" customFormat="1" ht="18.75" customHeight="1" hidden="1">
      <c r="A6" s="707" t="s">
        <v>352</v>
      </c>
      <c r="B6" s="205"/>
      <c r="C6" s="438">
        <v>69.313119841</v>
      </c>
      <c r="D6" s="438">
        <v>60.366024154</v>
      </c>
      <c r="E6" s="749">
        <v>60.720898019</v>
      </c>
      <c r="F6" s="749">
        <v>53.443833179</v>
      </c>
      <c r="G6" s="750">
        <v>20.725455025</v>
      </c>
      <c r="H6" s="750">
        <v>19.182710267</v>
      </c>
      <c r="I6" s="750">
        <v>53.534731667</v>
      </c>
      <c r="J6" s="750">
        <v>59.620169411</v>
      </c>
      <c r="K6" s="750">
        <v>54.977325356</v>
      </c>
      <c r="L6" s="750">
        <v>52.948464923</v>
      </c>
      <c r="M6" s="750">
        <v>63.574992793</v>
      </c>
      <c r="N6" s="750">
        <v>72.883248083</v>
      </c>
      <c r="O6" s="750">
        <v>81.382616673</v>
      </c>
      <c r="P6" s="750">
        <v>90.527266126</v>
      </c>
      <c r="Q6" s="750">
        <v>100.36595422</v>
      </c>
      <c r="R6" s="750">
        <v>111.89839626</v>
      </c>
      <c r="S6" s="751">
        <v>168.94202955</v>
      </c>
      <c r="T6" s="750">
        <v>137.24025345</v>
      </c>
      <c r="U6" s="750">
        <v>153.57030199</v>
      </c>
      <c r="V6" s="750">
        <v>197.17836235</v>
      </c>
      <c r="W6" s="750">
        <v>244.81231056</v>
      </c>
      <c r="X6" s="750">
        <v>441.11855061</v>
      </c>
    </row>
    <row r="7" spans="1:24" s="499" customFormat="1" ht="18.75" customHeight="1" hidden="1">
      <c r="A7" s="707" t="s">
        <v>353</v>
      </c>
      <c r="B7" s="205"/>
      <c r="C7" s="438">
        <v>68.830299977</v>
      </c>
      <c r="D7" s="438">
        <v>60.251362835</v>
      </c>
      <c r="E7" s="749">
        <v>69.355081304</v>
      </c>
      <c r="F7" s="749">
        <v>50.368943318</v>
      </c>
      <c r="G7" s="750">
        <v>21.193358786</v>
      </c>
      <c r="H7" s="750">
        <v>19.479850429</v>
      </c>
      <c r="I7" s="750">
        <v>53.753182619</v>
      </c>
      <c r="J7" s="750">
        <v>58.285509326</v>
      </c>
      <c r="K7" s="750">
        <v>58.396683553</v>
      </c>
      <c r="L7" s="750">
        <v>56.480733242</v>
      </c>
      <c r="M7" s="750">
        <v>57.81989909</v>
      </c>
      <c r="N7" s="750">
        <v>70.137683322</v>
      </c>
      <c r="O7" s="750">
        <v>81.578021806</v>
      </c>
      <c r="P7" s="750">
        <v>84.370151496</v>
      </c>
      <c r="Q7" s="750">
        <v>88.93316785</v>
      </c>
      <c r="R7" s="750">
        <v>106.05198255</v>
      </c>
      <c r="S7" s="751">
        <v>177.85495718</v>
      </c>
      <c r="T7" s="750">
        <v>143.23649242</v>
      </c>
      <c r="U7" s="750">
        <v>158.684918</v>
      </c>
      <c r="V7" s="750">
        <v>214.39554173</v>
      </c>
      <c r="W7" s="750">
        <v>263.41524969</v>
      </c>
      <c r="X7" s="750">
        <v>441.7025626</v>
      </c>
    </row>
    <row r="8" spans="1:24" s="499" customFormat="1" ht="18.75" customHeight="1" hidden="1">
      <c r="A8" s="707" t="s">
        <v>354</v>
      </c>
      <c r="B8" s="205"/>
      <c r="C8" s="438">
        <v>69.615165826</v>
      </c>
      <c r="D8" s="438">
        <v>61.247117202</v>
      </c>
      <c r="E8" s="749">
        <v>67.414104882</v>
      </c>
      <c r="F8" s="749">
        <v>48.096965473</v>
      </c>
      <c r="G8" s="750">
        <v>22.1658084</v>
      </c>
      <c r="H8" s="750">
        <v>16.981477127</v>
      </c>
      <c r="I8" s="750">
        <v>47.454371196</v>
      </c>
      <c r="J8" s="750">
        <v>58.249366338</v>
      </c>
      <c r="K8" s="750">
        <v>58.786728222</v>
      </c>
      <c r="L8" s="750">
        <v>56.073197137</v>
      </c>
      <c r="M8" s="750">
        <v>66.674455425</v>
      </c>
      <c r="N8" s="750">
        <v>81.510708429</v>
      </c>
      <c r="O8" s="750">
        <v>83.383094858</v>
      </c>
      <c r="P8" s="750">
        <v>92.630275369</v>
      </c>
      <c r="Q8" s="750">
        <v>100.86416419</v>
      </c>
      <c r="R8" s="750">
        <v>115.11944093</v>
      </c>
      <c r="S8" s="751">
        <v>167.60149573</v>
      </c>
      <c r="T8" s="750">
        <v>138.42512363</v>
      </c>
      <c r="U8" s="750">
        <v>153.85508593</v>
      </c>
      <c r="V8" s="750">
        <v>188.31753859</v>
      </c>
      <c r="W8" s="750">
        <v>256.79307256</v>
      </c>
      <c r="X8" s="750">
        <v>362.06376345</v>
      </c>
    </row>
    <row r="9" spans="1:24" s="499" customFormat="1" ht="18.75" customHeight="1" hidden="1">
      <c r="A9" s="707" t="s">
        <v>355</v>
      </c>
      <c r="B9" s="205"/>
      <c r="C9" s="438">
        <v>66.466188655</v>
      </c>
      <c r="D9" s="438">
        <v>58.969603897</v>
      </c>
      <c r="E9" s="749">
        <v>79.364102817</v>
      </c>
      <c r="F9" s="749">
        <v>43.525043493</v>
      </c>
      <c r="G9" s="750">
        <v>19.705659157</v>
      </c>
      <c r="H9" s="750">
        <v>17.905990794</v>
      </c>
      <c r="I9" s="750">
        <v>47.26051102</v>
      </c>
      <c r="J9" s="750">
        <v>59.430666224</v>
      </c>
      <c r="K9" s="750">
        <v>56.41516894</v>
      </c>
      <c r="L9" s="750">
        <v>53.495913092</v>
      </c>
      <c r="M9" s="750">
        <v>55.223807029</v>
      </c>
      <c r="N9" s="750">
        <v>66.289776619</v>
      </c>
      <c r="O9" s="750">
        <v>77.430751605</v>
      </c>
      <c r="P9" s="750">
        <v>87.161369276</v>
      </c>
      <c r="Q9" s="750">
        <v>97.871683419</v>
      </c>
      <c r="R9" s="750">
        <v>105.53783309</v>
      </c>
      <c r="S9" s="751">
        <v>173.74250432</v>
      </c>
      <c r="T9" s="750">
        <v>134.12662059</v>
      </c>
      <c r="U9" s="750">
        <v>172.36834804</v>
      </c>
      <c r="V9" s="750">
        <v>199.63989007</v>
      </c>
      <c r="W9" s="750">
        <v>263.88850711</v>
      </c>
      <c r="X9" s="750">
        <v>337.88925756</v>
      </c>
    </row>
    <row r="10" spans="1:24" s="740" customFormat="1" ht="21" customHeight="1">
      <c r="A10" s="707" t="s">
        <v>312</v>
      </c>
      <c r="B10" s="738"/>
      <c r="C10" s="739">
        <v>70.469329094</v>
      </c>
      <c r="D10" s="739">
        <v>62.961308992</v>
      </c>
      <c r="E10" s="752">
        <v>75.411289202</v>
      </c>
      <c r="F10" s="752">
        <v>42.204794306</v>
      </c>
      <c r="G10" s="753">
        <v>20.915474781</v>
      </c>
      <c r="H10" s="753">
        <v>16.894145331</v>
      </c>
      <c r="I10" s="753">
        <v>56.366596499</v>
      </c>
      <c r="J10" s="753">
        <v>63.772982232</v>
      </c>
      <c r="K10" s="753">
        <v>59.359006849</v>
      </c>
      <c r="L10" s="753">
        <v>55.280184777</v>
      </c>
      <c r="M10" s="753">
        <v>59.387666972</v>
      </c>
      <c r="N10" s="753">
        <v>66.730154565</v>
      </c>
      <c r="O10" s="753">
        <v>82.256169213</v>
      </c>
      <c r="P10" s="753">
        <v>92.775884852</v>
      </c>
      <c r="Q10" s="753">
        <v>101.4608302</v>
      </c>
      <c r="R10" s="753">
        <v>125.72470849</v>
      </c>
      <c r="S10" s="754">
        <v>183.0305661</v>
      </c>
      <c r="T10" s="753">
        <v>143.91496193</v>
      </c>
      <c r="U10" s="753">
        <v>181.45100319</v>
      </c>
      <c r="V10" s="753">
        <v>211.03838037</v>
      </c>
      <c r="W10" s="753">
        <v>246.09705453</v>
      </c>
      <c r="X10" s="753">
        <v>389.9406612</v>
      </c>
    </row>
    <row r="11" spans="1:24" s="740" customFormat="1" ht="18.75" customHeight="1" hidden="1">
      <c r="A11" s="707" t="s">
        <v>313</v>
      </c>
      <c r="B11" s="741"/>
      <c r="C11" s="739">
        <v>73.436254674</v>
      </c>
      <c r="D11" s="739">
        <v>66.572580418</v>
      </c>
      <c r="E11" s="752">
        <v>73.182687462</v>
      </c>
      <c r="F11" s="752">
        <v>42.968279382</v>
      </c>
      <c r="G11" s="753">
        <v>21.836201749</v>
      </c>
      <c r="H11" s="753">
        <v>20.204597001</v>
      </c>
      <c r="I11" s="753">
        <v>75.820034549</v>
      </c>
      <c r="J11" s="753">
        <v>68.650175425</v>
      </c>
      <c r="K11" s="753">
        <v>60.909997437</v>
      </c>
      <c r="L11" s="753">
        <v>57.203539662</v>
      </c>
      <c r="M11" s="753">
        <v>61.68315444</v>
      </c>
      <c r="N11" s="753">
        <v>65.218199369</v>
      </c>
      <c r="O11" s="753">
        <v>78.267033702</v>
      </c>
      <c r="P11" s="753">
        <v>92.743571585</v>
      </c>
      <c r="Q11" s="753">
        <v>104.87509517</v>
      </c>
      <c r="R11" s="753">
        <v>117.52166806</v>
      </c>
      <c r="S11" s="754">
        <v>188.37696187</v>
      </c>
      <c r="T11" s="753">
        <v>142.49244325</v>
      </c>
      <c r="U11" s="753">
        <v>192.37449776</v>
      </c>
      <c r="V11" s="753">
        <v>207.48495042</v>
      </c>
      <c r="W11" s="753">
        <v>277.00497405</v>
      </c>
      <c r="X11" s="753">
        <v>417.63586382</v>
      </c>
    </row>
    <row r="12" spans="1:24" s="740" customFormat="1" ht="18.75" customHeight="1" hidden="1">
      <c r="A12" s="707" t="s">
        <v>314</v>
      </c>
      <c r="B12" s="741"/>
      <c r="C12" s="739">
        <v>76.563965752</v>
      </c>
      <c r="D12" s="739">
        <v>69.384746302</v>
      </c>
      <c r="E12" s="752">
        <v>78.463707211</v>
      </c>
      <c r="F12" s="752">
        <v>38.206713781</v>
      </c>
      <c r="G12" s="753">
        <v>18.94451693</v>
      </c>
      <c r="H12" s="753">
        <v>18.981498035</v>
      </c>
      <c r="I12" s="753">
        <v>78.160988982</v>
      </c>
      <c r="J12" s="753">
        <v>69.844102208</v>
      </c>
      <c r="K12" s="753">
        <v>66.780524222</v>
      </c>
      <c r="L12" s="753">
        <v>59.197943474</v>
      </c>
      <c r="M12" s="753">
        <v>65.643529917</v>
      </c>
      <c r="N12" s="753">
        <v>71.861461523</v>
      </c>
      <c r="O12" s="753">
        <v>84.583149537</v>
      </c>
      <c r="P12" s="753">
        <v>93.710811419</v>
      </c>
      <c r="Q12" s="753">
        <v>111.58269354</v>
      </c>
      <c r="R12" s="753">
        <v>119.32496165</v>
      </c>
      <c r="S12" s="754">
        <v>200.79331287</v>
      </c>
      <c r="T12" s="753">
        <v>137.7384479</v>
      </c>
      <c r="U12" s="753">
        <v>198.32665867</v>
      </c>
      <c r="V12" s="753">
        <v>251.82354984</v>
      </c>
      <c r="W12" s="753">
        <v>314.41917278</v>
      </c>
      <c r="X12" s="753">
        <v>466.01751245</v>
      </c>
    </row>
    <row r="13" spans="1:24" s="740" customFormat="1" ht="18.75" customHeight="1" hidden="1">
      <c r="A13" s="707" t="s">
        <v>315</v>
      </c>
      <c r="B13" s="741"/>
      <c r="C13" s="739">
        <v>76.311325486</v>
      </c>
      <c r="D13" s="739">
        <v>70.215248451</v>
      </c>
      <c r="E13" s="752">
        <v>85.374663427</v>
      </c>
      <c r="F13" s="752">
        <v>40.119019759</v>
      </c>
      <c r="G13" s="753">
        <v>19.449330695</v>
      </c>
      <c r="H13" s="753">
        <v>22.059302587</v>
      </c>
      <c r="I13" s="753">
        <v>79.406340468</v>
      </c>
      <c r="J13" s="753">
        <v>67.999858702</v>
      </c>
      <c r="K13" s="753">
        <v>68.601384824</v>
      </c>
      <c r="L13" s="753">
        <v>63.797741428</v>
      </c>
      <c r="M13" s="753">
        <v>65.093353707</v>
      </c>
      <c r="N13" s="753">
        <v>73.156765371</v>
      </c>
      <c r="O13" s="753">
        <v>90.167275086</v>
      </c>
      <c r="P13" s="753">
        <v>90.052832627</v>
      </c>
      <c r="Q13" s="753">
        <v>102.08953602</v>
      </c>
      <c r="R13" s="753">
        <v>115.96093826</v>
      </c>
      <c r="S13" s="754">
        <v>194.79175752</v>
      </c>
      <c r="T13" s="753">
        <v>148.32648596</v>
      </c>
      <c r="U13" s="753">
        <v>188.19450893</v>
      </c>
      <c r="V13" s="753">
        <v>233.51211856</v>
      </c>
      <c r="W13" s="753">
        <v>294.95708268</v>
      </c>
      <c r="X13" s="753">
        <v>376.89885781</v>
      </c>
    </row>
    <row r="14" spans="1:24" s="740" customFormat="1" ht="18.75" customHeight="1" hidden="1">
      <c r="A14" s="707" t="s">
        <v>316</v>
      </c>
      <c r="B14" s="741"/>
      <c r="C14" s="739">
        <v>74.109284264</v>
      </c>
      <c r="D14" s="739">
        <v>68.842611218</v>
      </c>
      <c r="E14" s="752">
        <v>69.481698844</v>
      </c>
      <c r="F14" s="752">
        <v>38.806727837</v>
      </c>
      <c r="G14" s="753">
        <v>18.708664405</v>
      </c>
      <c r="H14" s="753">
        <v>21.417185712</v>
      </c>
      <c r="I14" s="753">
        <v>66.352987909</v>
      </c>
      <c r="J14" s="753">
        <v>67.8386928</v>
      </c>
      <c r="K14" s="753">
        <v>66.078803664</v>
      </c>
      <c r="L14" s="753">
        <v>62.086494247</v>
      </c>
      <c r="M14" s="753">
        <v>65.808537942</v>
      </c>
      <c r="N14" s="753">
        <v>71.657876634</v>
      </c>
      <c r="O14" s="753">
        <v>84.386590648</v>
      </c>
      <c r="P14" s="753">
        <v>93.633965243</v>
      </c>
      <c r="Q14" s="753">
        <v>107.31995185</v>
      </c>
      <c r="R14" s="753">
        <v>126.0619042</v>
      </c>
      <c r="S14" s="754">
        <v>191.18874221</v>
      </c>
      <c r="T14" s="753">
        <v>152.44881536</v>
      </c>
      <c r="U14" s="753">
        <v>183.29382267</v>
      </c>
      <c r="V14" s="753">
        <v>255.00827054</v>
      </c>
      <c r="W14" s="753">
        <v>229.05400695</v>
      </c>
      <c r="X14" s="753">
        <v>308.40400925</v>
      </c>
    </row>
    <row r="15" spans="1:24" s="740" customFormat="1" ht="21" customHeight="1">
      <c r="A15" s="707" t="s">
        <v>317</v>
      </c>
      <c r="B15" s="741"/>
      <c r="C15" s="739">
        <v>71.285761856</v>
      </c>
      <c r="D15" s="739">
        <v>66.663720348</v>
      </c>
      <c r="E15" s="752">
        <v>77.320894387</v>
      </c>
      <c r="F15" s="752">
        <v>37.114951627</v>
      </c>
      <c r="G15" s="753">
        <v>17.516678925</v>
      </c>
      <c r="H15" s="753">
        <v>17.527296773</v>
      </c>
      <c r="I15" s="753">
        <v>63.209172721</v>
      </c>
      <c r="J15" s="753">
        <v>65.075415294</v>
      </c>
      <c r="K15" s="753">
        <v>64.815831534</v>
      </c>
      <c r="L15" s="753">
        <v>58.495888506</v>
      </c>
      <c r="M15" s="753">
        <v>62.019481414</v>
      </c>
      <c r="N15" s="753">
        <v>65.165216365</v>
      </c>
      <c r="O15" s="753">
        <v>82.88428193</v>
      </c>
      <c r="P15" s="753">
        <v>90.765931978</v>
      </c>
      <c r="Q15" s="753">
        <v>102.83831108</v>
      </c>
      <c r="R15" s="753">
        <v>126.26780253</v>
      </c>
      <c r="S15" s="754">
        <v>186.32910926</v>
      </c>
      <c r="T15" s="753">
        <v>150.50272214</v>
      </c>
      <c r="U15" s="753">
        <v>183.13290454</v>
      </c>
      <c r="V15" s="753">
        <v>228.02955122</v>
      </c>
      <c r="W15" s="753">
        <v>238.78815014</v>
      </c>
      <c r="X15" s="753">
        <v>305.46687163</v>
      </c>
    </row>
    <row r="16" spans="1:24" s="740" customFormat="1" ht="21" customHeight="1">
      <c r="A16" s="707" t="s">
        <v>318</v>
      </c>
      <c r="B16" s="741"/>
      <c r="C16" s="739">
        <v>67.306236699</v>
      </c>
      <c r="D16" s="739">
        <v>63.675678544</v>
      </c>
      <c r="E16" s="752">
        <v>67.976322123</v>
      </c>
      <c r="F16" s="752">
        <v>35.815556727</v>
      </c>
      <c r="G16" s="753">
        <v>15.290563661</v>
      </c>
      <c r="H16" s="753">
        <v>17.358287488</v>
      </c>
      <c r="I16" s="753">
        <v>62.651959431</v>
      </c>
      <c r="J16" s="753">
        <v>61.961528012</v>
      </c>
      <c r="K16" s="753">
        <v>59.687692624</v>
      </c>
      <c r="L16" s="753">
        <v>58.465339981</v>
      </c>
      <c r="M16" s="753">
        <v>55.490787432</v>
      </c>
      <c r="N16" s="753">
        <v>62.295776509</v>
      </c>
      <c r="O16" s="753">
        <v>75.036009314</v>
      </c>
      <c r="P16" s="753">
        <v>80.176250698</v>
      </c>
      <c r="Q16" s="753">
        <v>100.41713751</v>
      </c>
      <c r="R16" s="753">
        <v>125.20403369</v>
      </c>
      <c r="S16" s="754">
        <v>175.5725912</v>
      </c>
      <c r="T16" s="753">
        <v>133.50514666</v>
      </c>
      <c r="U16" s="753">
        <v>175.47078631</v>
      </c>
      <c r="V16" s="753">
        <v>235.5617274</v>
      </c>
      <c r="W16" s="753">
        <v>219.05619046</v>
      </c>
      <c r="X16" s="753">
        <v>271.13497099</v>
      </c>
    </row>
    <row r="17" spans="1:24" s="740" customFormat="1" ht="21" customHeight="1">
      <c r="A17" s="707" t="s">
        <v>319</v>
      </c>
      <c r="B17" s="741"/>
      <c r="C17" s="739">
        <v>66.258238949</v>
      </c>
      <c r="D17" s="739">
        <v>63.650426295</v>
      </c>
      <c r="E17" s="752">
        <v>61.274909228</v>
      </c>
      <c r="F17" s="752">
        <v>28.595917571</v>
      </c>
      <c r="G17" s="753">
        <v>15.615509348</v>
      </c>
      <c r="H17" s="753">
        <v>19.815619899</v>
      </c>
      <c r="I17" s="753">
        <v>70.760714928</v>
      </c>
      <c r="J17" s="753">
        <v>65.310084463</v>
      </c>
      <c r="K17" s="753">
        <v>60.223891172</v>
      </c>
      <c r="L17" s="753">
        <v>56.990881459</v>
      </c>
      <c r="M17" s="753">
        <v>56.513427319</v>
      </c>
      <c r="N17" s="753">
        <v>61.93759975</v>
      </c>
      <c r="O17" s="753">
        <v>68.468038678</v>
      </c>
      <c r="P17" s="753">
        <v>83.567790554</v>
      </c>
      <c r="Q17" s="753">
        <v>98.7577519</v>
      </c>
      <c r="R17" s="753">
        <v>113.6000568</v>
      </c>
      <c r="S17" s="754">
        <v>165.75825253</v>
      </c>
      <c r="T17" s="753">
        <v>132.08974865</v>
      </c>
      <c r="U17" s="753">
        <v>160.95822658</v>
      </c>
      <c r="V17" s="753">
        <v>213.09105926</v>
      </c>
      <c r="W17" s="753">
        <v>211.38387002</v>
      </c>
      <c r="X17" s="753">
        <v>250.92623779</v>
      </c>
    </row>
    <row r="18" spans="1:24" s="740" customFormat="1" ht="21" customHeight="1">
      <c r="A18" s="707" t="s">
        <v>356</v>
      </c>
      <c r="B18" s="759" t="s">
        <v>365</v>
      </c>
      <c r="C18" s="739">
        <v>64.877874109</v>
      </c>
      <c r="D18" s="739">
        <v>62.688967354</v>
      </c>
      <c r="E18" s="752">
        <v>60.567134675</v>
      </c>
      <c r="F18" s="752">
        <v>27.683841355</v>
      </c>
      <c r="G18" s="753">
        <v>14.184259003</v>
      </c>
      <c r="H18" s="753">
        <v>18.441005501</v>
      </c>
      <c r="I18" s="753">
        <v>66.893567998</v>
      </c>
      <c r="J18" s="753">
        <v>61.502172673</v>
      </c>
      <c r="K18" s="753">
        <v>55.264829484</v>
      </c>
      <c r="L18" s="753">
        <v>53.058711821</v>
      </c>
      <c r="M18" s="753">
        <v>55.413281526</v>
      </c>
      <c r="N18" s="753">
        <v>63.343779049</v>
      </c>
      <c r="O18" s="753">
        <v>70.410558888</v>
      </c>
      <c r="P18" s="753">
        <v>82.260472716</v>
      </c>
      <c r="Q18" s="753">
        <v>96.091390186</v>
      </c>
      <c r="R18" s="753">
        <v>114.46669116</v>
      </c>
      <c r="S18" s="754">
        <v>170.05321041</v>
      </c>
      <c r="T18" s="753">
        <v>143.69668366</v>
      </c>
      <c r="U18" s="753">
        <v>161.25119841</v>
      </c>
      <c r="V18" s="753">
        <v>199.94275993</v>
      </c>
      <c r="W18" s="753">
        <v>220.60179602</v>
      </c>
      <c r="X18" s="753">
        <v>261.12066847</v>
      </c>
    </row>
    <row r="19" spans="1:24" s="740" customFormat="1" ht="21" customHeight="1">
      <c r="A19" s="707" t="s">
        <v>321</v>
      </c>
      <c r="B19" s="759"/>
      <c r="C19" s="739">
        <v>62.608834117</v>
      </c>
      <c r="D19" s="739">
        <v>61.045760952</v>
      </c>
      <c r="E19" s="752">
        <v>63.437933199</v>
      </c>
      <c r="F19" s="752">
        <v>24.111606696</v>
      </c>
      <c r="G19" s="753">
        <v>11.563956763</v>
      </c>
      <c r="H19" s="753">
        <v>16.368429366</v>
      </c>
      <c r="I19" s="753">
        <v>62.761537839</v>
      </c>
      <c r="J19" s="753">
        <v>67.983281811</v>
      </c>
      <c r="K19" s="753">
        <v>54.859112788</v>
      </c>
      <c r="L19" s="753">
        <v>50.229375711</v>
      </c>
      <c r="M19" s="753">
        <v>52.478228846</v>
      </c>
      <c r="N19" s="753">
        <v>57.585512955</v>
      </c>
      <c r="O19" s="753">
        <v>67.315624484</v>
      </c>
      <c r="P19" s="753">
        <v>79.212402399</v>
      </c>
      <c r="Q19" s="753">
        <v>93.913269657</v>
      </c>
      <c r="R19" s="753">
        <v>116.75203899</v>
      </c>
      <c r="S19" s="754">
        <v>162.71008107</v>
      </c>
      <c r="T19" s="753">
        <v>132.28441607</v>
      </c>
      <c r="U19" s="753">
        <v>163.12535943</v>
      </c>
      <c r="V19" s="753">
        <v>187.48908844</v>
      </c>
      <c r="W19" s="753">
        <v>206.14968609</v>
      </c>
      <c r="X19" s="753">
        <v>257.40568824</v>
      </c>
    </row>
    <row r="20" spans="1:24" s="740" customFormat="1" ht="21" customHeight="1">
      <c r="A20" s="707" t="s">
        <v>322</v>
      </c>
      <c r="B20" s="759"/>
      <c r="C20" s="739">
        <v>58.897577083</v>
      </c>
      <c r="D20" s="739">
        <v>57.934563326</v>
      </c>
      <c r="E20" s="752">
        <v>55.445544554</v>
      </c>
      <c r="F20" s="752">
        <v>22.908528962</v>
      </c>
      <c r="G20" s="753">
        <v>11.129293793</v>
      </c>
      <c r="H20" s="753">
        <v>16.500793623</v>
      </c>
      <c r="I20" s="753">
        <v>58.883058246</v>
      </c>
      <c r="J20" s="753">
        <v>55.876399407</v>
      </c>
      <c r="K20" s="753">
        <v>49.30160525</v>
      </c>
      <c r="L20" s="753">
        <v>52.598004036</v>
      </c>
      <c r="M20" s="753">
        <v>51.183374612</v>
      </c>
      <c r="N20" s="753">
        <v>54.055079281</v>
      </c>
      <c r="O20" s="753">
        <v>63.519992521</v>
      </c>
      <c r="P20" s="753">
        <v>79.980518178</v>
      </c>
      <c r="Q20" s="753">
        <v>92.402037972</v>
      </c>
      <c r="R20" s="753">
        <v>104.73850474</v>
      </c>
      <c r="S20" s="754">
        <v>152.88946032</v>
      </c>
      <c r="T20" s="753">
        <v>122.53378292</v>
      </c>
      <c r="U20" s="753">
        <v>152.1864044</v>
      </c>
      <c r="V20" s="753">
        <v>169.75461775</v>
      </c>
      <c r="W20" s="753">
        <v>211.81774605</v>
      </c>
      <c r="X20" s="753">
        <v>240.64101564</v>
      </c>
    </row>
    <row r="21" spans="1:24" s="740" customFormat="1" ht="21" customHeight="1">
      <c r="A21" s="707" t="s">
        <v>323</v>
      </c>
      <c r="B21" s="759"/>
      <c r="C21" s="739">
        <v>52.486634227</v>
      </c>
      <c r="D21" s="739">
        <v>52.218430476</v>
      </c>
      <c r="E21" s="752">
        <v>47.117026916</v>
      </c>
      <c r="F21" s="752">
        <v>21.094870301</v>
      </c>
      <c r="G21" s="753">
        <v>9.2524284541</v>
      </c>
      <c r="H21" s="753">
        <v>11.719329562</v>
      </c>
      <c r="I21" s="753">
        <v>51.846249946</v>
      </c>
      <c r="J21" s="753">
        <v>46.730649757</v>
      </c>
      <c r="K21" s="753">
        <v>49.163676057</v>
      </c>
      <c r="L21" s="753">
        <v>46.016645438</v>
      </c>
      <c r="M21" s="753">
        <v>48.139815318</v>
      </c>
      <c r="N21" s="753">
        <v>48.182002276</v>
      </c>
      <c r="O21" s="753">
        <v>55.623689995</v>
      </c>
      <c r="P21" s="753">
        <v>68.393574585</v>
      </c>
      <c r="Q21" s="753">
        <v>73.887755384</v>
      </c>
      <c r="R21" s="753">
        <v>98.328692368</v>
      </c>
      <c r="S21" s="754">
        <v>142.58077593</v>
      </c>
      <c r="T21" s="753">
        <v>114.25137087</v>
      </c>
      <c r="U21" s="753">
        <v>138.96908038</v>
      </c>
      <c r="V21" s="753">
        <v>156.98793793</v>
      </c>
      <c r="W21" s="753">
        <v>200.17175621</v>
      </c>
      <c r="X21" s="753">
        <v>229.00763359</v>
      </c>
    </row>
    <row r="22" spans="1:24" s="740" customFormat="1" ht="21" customHeight="1">
      <c r="A22" s="707" t="s">
        <v>324</v>
      </c>
      <c r="B22" s="759"/>
      <c r="C22" s="739">
        <v>50.220592187</v>
      </c>
      <c r="D22" s="739">
        <v>50.252561138</v>
      </c>
      <c r="E22" s="752">
        <v>45.89261129</v>
      </c>
      <c r="F22" s="752">
        <v>20.830106861</v>
      </c>
      <c r="G22" s="753">
        <v>10.615029895</v>
      </c>
      <c r="H22" s="753">
        <v>14.354024061</v>
      </c>
      <c r="I22" s="753">
        <v>48.981240185</v>
      </c>
      <c r="J22" s="753">
        <v>48.562786726</v>
      </c>
      <c r="K22" s="753">
        <v>40.071014135</v>
      </c>
      <c r="L22" s="753">
        <v>40.030791308</v>
      </c>
      <c r="M22" s="753">
        <v>45.443028071</v>
      </c>
      <c r="N22" s="753">
        <v>49.246427069</v>
      </c>
      <c r="O22" s="753">
        <v>53.4198411</v>
      </c>
      <c r="P22" s="753">
        <v>64.114989488</v>
      </c>
      <c r="Q22" s="753">
        <v>80.305610748</v>
      </c>
      <c r="R22" s="753">
        <v>88.321667513</v>
      </c>
      <c r="S22" s="754">
        <v>133.79041784</v>
      </c>
      <c r="T22" s="753">
        <v>106.96096596</v>
      </c>
      <c r="U22" s="753">
        <v>121.08828092</v>
      </c>
      <c r="V22" s="753">
        <v>154.35957755</v>
      </c>
      <c r="W22" s="753">
        <v>181.71950558</v>
      </c>
      <c r="X22" s="753">
        <v>241.63292991</v>
      </c>
    </row>
    <row r="23" spans="1:24" s="740" customFormat="1" ht="21" customHeight="1">
      <c r="A23" s="707" t="s">
        <v>325</v>
      </c>
      <c r="B23" s="759"/>
      <c r="C23" s="739">
        <v>58.7478966</v>
      </c>
      <c r="D23" s="739">
        <v>58.881018046</v>
      </c>
      <c r="E23" s="752">
        <v>50.667438742</v>
      </c>
      <c r="F23" s="752">
        <v>27.530382308</v>
      </c>
      <c r="G23" s="753">
        <v>16.857314871</v>
      </c>
      <c r="H23" s="753">
        <v>17.925459555</v>
      </c>
      <c r="I23" s="753">
        <v>48.555425204</v>
      </c>
      <c r="J23" s="753">
        <v>44.881768155</v>
      </c>
      <c r="K23" s="753">
        <v>44.015763837</v>
      </c>
      <c r="L23" s="753">
        <v>44.278342092</v>
      </c>
      <c r="M23" s="753">
        <v>46.367708768</v>
      </c>
      <c r="N23" s="753">
        <v>52.952535374</v>
      </c>
      <c r="O23" s="753">
        <v>60.493812627</v>
      </c>
      <c r="P23" s="753">
        <v>68.138034608</v>
      </c>
      <c r="Q23" s="753">
        <v>87.269464144</v>
      </c>
      <c r="R23" s="753">
        <v>109.32658611</v>
      </c>
      <c r="S23" s="754">
        <v>189.95011021</v>
      </c>
      <c r="T23" s="753">
        <v>135.21959662</v>
      </c>
      <c r="U23" s="753">
        <v>172.41006182</v>
      </c>
      <c r="V23" s="753">
        <v>206.11184111</v>
      </c>
      <c r="W23" s="753">
        <v>306.07961568</v>
      </c>
      <c r="X23" s="753">
        <v>392.12618445</v>
      </c>
    </row>
    <row r="24" spans="1:24" s="740" customFormat="1" ht="21" customHeight="1">
      <c r="A24" s="707" t="s">
        <v>326</v>
      </c>
      <c r="B24" s="759"/>
      <c r="C24" s="739">
        <v>46.468449077</v>
      </c>
      <c r="D24" s="739">
        <v>47.397893938</v>
      </c>
      <c r="E24" s="752">
        <v>42.278040288</v>
      </c>
      <c r="F24" s="752">
        <v>15.450856824</v>
      </c>
      <c r="G24" s="753">
        <v>8.1470518165</v>
      </c>
      <c r="H24" s="753">
        <v>9.7475935628</v>
      </c>
      <c r="I24" s="753">
        <v>42.404686425</v>
      </c>
      <c r="J24" s="753">
        <v>44.488837897</v>
      </c>
      <c r="K24" s="753">
        <v>35.748891728</v>
      </c>
      <c r="L24" s="753">
        <v>38.724859344</v>
      </c>
      <c r="M24" s="753">
        <v>37.491640031</v>
      </c>
      <c r="N24" s="753">
        <v>44.911784721</v>
      </c>
      <c r="O24" s="753">
        <v>48.377606834</v>
      </c>
      <c r="P24" s="753">
        <v>56.308590392</v>
      </c>
      <c r="Q24" s="753">
        <v>69.632875346</v>
      </c>
      <c r="R24" s="753">
        <v>82.981749292</v>
      </c>
      <c r="S24" s="754">
        <v>144.66108691</v>
      </c>
      <c r="T24" s="753">
        <v>105.10619506</v>
      </c>
      <c r="U24" s="753">
        <v>123.98457158</v>
      </c>
      <c r="V24" s="753">
        <v>160.52941947</v>
      </c>
      <c r="W24" s="753">
        <v>191.57929407</v>
      </c>
      <c r="X24" s="753">
        <v>360.95474815</v>
      </c>
    </row>
    <row r="25" spans="1:24" s="740" customFormat="1" ht="21" customHeight="1">
      <c r="A25" s="707" t="s">
        <v>327</v>
      </c>
      <c r="B25" s="759"/>
      <c r="C25" s="739">
        <v>41.473901257</v>
      </c>
      <c r="D25" s="739">
        <v>42.580676349</v>
      </c>
      <c r="E25" s="752">
        <v>37.840565086</v>
      </c>
      <c r="F25" s="752">
        <v>15.650663723</v>
      </c>
      <c r="G25" s="753">
        <v>8.1011167791</v>
      </c>
      <c r="H25" s="753">
        <v>7.9630365796</v>
      </c>
      <c r="I25" s="753">
        <v>36.665925664</v>
      </c>
      <c r="J25" s="753">
        <v>37.354537625</v>
      </c>
      <c r="K25" s="753">
        <v>32.043286155</v>
      </c>
      <c r="L25" s="753">
        <v>32.066072168</v>
      </c>
      <c r="M25" s="753">
        <v>32.603628193</v>
      </c>
      <c r="N25" s="753">
        <v>38.815720475</v>
      </c>
      <c r="O25" s="753">
        <v>41.524565391</v>
      </c>
      <c r="P25" s="753">
        <v>48.74901671</v>
      </c>
      <c r="Q25" s="753">
        <v>69.069477222</v>
      </c>
      <c r="R25" s="753">
        <v>77.428798891</v>
      </c>
      <c r="S25" s="754">
        <v>133.41344302</v>
      </c>
      <c r="T25" s="753">
        <v>99.006287127</v>
      </c>
      <c r="U25" s="753">
        <v>117.37969008</v>
      </c>
      <c r="V25" s="753">
        <v>144.95253641</v>
      </c>
      <c r="W25" s="753">
        <v>187.60969115</v>
      </c>
      <c r="X25" s="753">
        <v>278.14854682</v>
      </c>
    </row>
    <row r="26" spans="1:24" s="740" customFormat="1" ht="21" customHeight="1">
      <c r="A26" s="707" t="s">
        <v>357</v>
      </c>
      <c r="B26" s="759"/>
      <c r="C26" s="739">
        <v>36.306205925</v>
      </c>
      <c r="D26" s="739">
        <v>37.79074478</v>
      </c>
      <c r="E26" s="752">
        <v>38.917916318</v>
      </c>
      <c r="F26" s="752">
        <v>14.120600387</v>
      </c>
      <c r="G26" s="753">
        <v>5.1229160379</v>
      </c>
      <c r="H26" s="753">
        <v>6.1674220731</v>
      </c>
      <c r="I26" s="753">
        <v>30.265501503</v>
      </c>
      <c r="J26" s="753">
        <v>32.422338992</v>
      </c>
      <c r="K26" s="753">
        <v>31.37115276</v>
      </c>
      <c r="L26" s="753">
        <v>25.331743213</v>
      </c>
      <c r="M26" s="753">
        <v>31.49789047</v>
      </c>
      <c r="N26" s="753">
        <v>32.699509614</v>
      </c>
      <c r="O26" s="753">
        <v>37.340769976</v>
      </c>
      <c r="P26" s="753">
        <v>42.7655134</v>
      </c>
      <c r="Q26" s="753">
        <v>53.738260162</v>
      </c>
      <c r="R26" s="753">
        <v>65.47230081</v>
      </c>
      <c r="S26" s="754">
        <v>123.05676193</v>
      </c>
      <c r="T26" s="753">
        <v>89.593258713</v>
      </c>
      <c r="U26" s="753">
        <v>106.15836668</v>
      </c>
      <c r="V26" s="753">
        <v>136.4603458</v>
      </c>
      <c r="W26" s="753">
        <v>170.2868037</v>
      </c>
      <c r="X26" s="753">
        <v>255.56890283</v>
      </c>
    </row>
    <row r="27" spans="1:24" s="742" customFormat="1" ht="21" customHeight="1">
      <c r="A27" s="707" t="s">
        <v>358</v>
      </c>
      <c r="B27" s="759"/>
      <c r="C27" s="739">
        <v>34.494976921</v>
      </c>
      <c r="D27" s="739">
        <v>36.303340448</v>
      </c>
      <c r="E27" s="752">
        <v>31.707445965</v>
      </c>
      <c r="F27" s="752">
        <v>14.864497417</v>
      </c>
      <c r="G27" s="753">
        <v>7.2271590352</v>
      </c>
      <c r="H27" s="753">
        <v>6.1778885954</v>
      </c>
      <c r="I27" s="753">
        <v>28.973659217</v>
      </c>
      <c r="J27" s="753">
        <v>29.682711403</v>
      </c>
      <c r="K27" s="753">
        <v>27.517520464</v>
      </c>
      <c r="L27" s="753">
        <v>29.004533867</v>
      </c>
      <c r="M27" s="753">
        <v>29.535483573</v>
      </c>
      <c r="N27" s="753">
        <v>30.456256743</v>
      </c>
      <c r="O27" s="753">
        <v>34.775814812</v>
      </c>
      <c r="P27" s="753">
        <v>41.132359678</v>
      </c>
      <c r="Q27" s="753">
        <v>49.881398385</v>
      </c>
      <c r="R27" s="753">
        <v>61.95894568</v>
      </c>
      <c r="S27" s="754">
        <v>115.31863632</v>
      </c>
      <c r="T27" s="755">
        <v>87.585500131</v>
      </c>
      <c r="U27" s="752">
        <v>99.691968714</v>
      </c>
      <c r="V27" s="753">
        <v>133.25176008</v>
      </c>
      <c r="W27" s="753">
        <v>142.78196202</v>
      </c>
      <c r="X27" s="753">
        <v>218.78383255</v>
      </c>
    </row>
    <row r="28" spans="1:24" s="742" customFormat="1" ht="21" customHeight="1">
      <c r="A28" s="707" t="s">
        <v>330</v>
      </c>
      <c r="B28" s="759"/>
      <c r="C28" s="739">
        <v>34.95810718</v>
      </c>
      <c r="D28" s="739">
        <v>37.325302307</v>
      </c>
      <c r="E28" s="752">
        <v>37.229731003</v>
      </c>
      <c r="F28" s="752">
        <v>10.800921178</v>
      </c>
      <c r="G28" s="753">
        <v>5.5806830496</v>
      </c>
      <c r="H28" s="753">
        <v>5.6916604801</v>
      </c>
      <c r="I28" s="753">
        <v>31.617507207</v>
      </c>
      <c r="J28" s="753">
        <v>30.983376522</v>
      </c>
      <c r="K28" s="753">
        <v>27.305473115</v>
      </c>
      <c r="L28" s="753">
        <v>29.90628994</v>
      </c>
      <c r="M28" s="753">
        <v>29.287175613</v>
      </c>
      <c r="N28" s="753">
        <v>32.243804769</v>
      </c>
      <c r="O28" s="753">
        <v>36.505453144</v>
      </c>
      <c r="P28" s="753">
        <v>40.617764752</v>
      </c>
      <c r="Q28" s="753">
        <v>51.823318947</v>
      </c>
      <c r="R28" s="753">
        <v>67.801457608</v>
      </c>
      <c r="S28" s="754">
        <v>115.80355112</v>
      </c>
      <c r="T28" s="755">
        <v>84.719565116</v>
      </c>
      <c r="U28" s="752">
        <v>106.94987446</v>
      </c>
      <c r="V28" s="753">
        <v>126.99907997</v>
      </c>
      <c r="W28" s="753">
        <v>153.89959768</v>
      </c>
      <c r="X28" s="753">
        <v>200.20371606</v>
      </c>
    </row>
    <row r="29" spans="1:24" s="740" customFormat="1" ht="21" customHeight="1">
      <c r="A29" s="707" t="s">
        <v>359</v>
      </c>
      <c r="B29" s="759"/>
      <c r="C29" s="739">
        <v>34.010487732</v>
      </c>
      <c r="D29" s="739">
        <v>36.801985345</v>
      </c>
      <c r="E29" s="752">
        <v>26.350330125</v>
      </c>
      <c r="F29" s="752">
        <v>10.875990546</v>
      </c>
      <c r="G29" s="753">
        <v>5.0265281638</v>
      </c>
      <c r="H29" s="753">
        <v>6.1845060806</v>
      </c>
      <c r="I29" s="753">
        <v>32.611564224</v>
      </c>
      <c r="J29" s="753">
        <v>31.429592966</v>
      </c>
      <c r="K29" s="753">
        <v>28.628440209</v>
      </c>
      <c r="L29" s="753">
        <v>27.609441535</v>
      </c>
      <c r="M29" s="753">
        <v>29.776293588</v>
      </c>
      <c r="N29" s="753">
        <v>30.689373688</v>
      </c>
      <c r="O29" s="753">
        <v>36.019966307</v>
      </c>
      <c r="P29" s="753">
        <v>40.562965567</v>
      </c>
      <c r="Q29" s="753">
        <v>50.425728682</v>
      </c>
      <c r="R29" s="753">
        <v>65.226571219</v>
      </c>
      <c r="S29" s="754">
        <v>109.63355648</v>
      </c>
      <c r="T29" s="753">
        <v>82.998972799</v>
      </c>
      <c r="U29" s="753">
        <v>98.424191236</v>
      </c>
      <c r="V29" s="753">
        <v>124.60545133</v>
      </c>
      <c r="W29" s="753">
        <v>139.65849545</v>
      </c>
      <c r="X29" s="753">
        <v>176.87447786</v>
      </c>
    </row>
    <row r="30" spans="1:24" s="740" customFormat="1" ht="21" customHeight="1">
      <c r="A30" s="707" t="s">
        <v>360</v>
      </c>
      <c r="B30" s="759"/>
      <c r="C30" s="739">
        <v>31.90094675</v>
      </c>
      <c r="D30" s="739">
        <v>35.099856704</v>
      </c>
      <c r="E30" s="752">
        <v>26.789072119</v>
      </c>
      <c r="F30" s="752">
        <v>10.599865879</v>
      </c>
      <c r="G30" s="753">
        <v>4.8977992555</v>
      </c>
      <c r="H30" s="753">
        <v>5.5154668564</v>
      </c>
      <c r="I30" s="753">
        <v>28.134477802</v>
      </c>
      <c r="J30" s="753">
        <v>30.344760618</v>
      </c>
      <c r="K30" s="753">
        <v>26.191500858</v>
      </c>
      <c r="L30" s="753">
        <v>26.703288319</v>
      </c>
      <c r="M30" s="753">
        <v>28.652170711</v>
      </c>
      <c r="N30" s="753">
        <v>32.705152152</v>
      </c>
      <c r="O30" s="753">
        <v>33.560475317</v>
      </c>
      <c r="P30" s="753">
        <v>38.095987141</v>
      </c>
      <c r="Q30" s="753">
        <v>48.424195957</v>
      </c>
      <c r="R30" s="753">
        <v>53.667077899</v>
      </c>
      <c r="S30" s="754">
        <v>103.55621455</v>
      </c>
      <c r="T30" s="753">
        <v>74.081417957</v>
      </c>
      <c r="U30" s="753">
        <v>94.797072885</v>
      </c>
      <c r="V30" s="753">
        <v>115.21827691</v>
      </c>
      <c r="W30" s="753">
        <v>139.34420476</v>
      </c>
      <c r="X30" s="753">
        <v>167.03024971</v>
      </c>
    </row>
    <row r="31" spans="1:24" s="740" customFormat="1" ht="21" customHeight="1">
      <c r="A31" s="707" t="s">
        <v>361</v>
      </c>
      <c r="B31" s="759"/>
      <c r="C31" s="739">
        <v>27.85242541</v>
      </c>
      <c r="D31" s="739">
        <v>31.111671965</v>
      </c>
      <c r="E31" s="752">
        <v>23.381967826</v>
      </c>
      <c r="F31" s="752">
        <v>8.8605351763</v>
      </c>
      <c r="G31" s="753">
        <v>4.4334070089</v>
      </c>
      <c r="H31" s="753">
        <v>4.0200284</v>
      </c>
      <c r="I31" s="753">
        <v>22.359946832</v>
      </c>
      <c r="J31" s="753">
        <v>25.377711734</v>
      </c>
      <c r="K31" s="753">
        <v>22.909416168</v>
      </c>
      <c r="L31" s="753">
        <v>23.442011</v>
      </c>
      <c r="M31" s="753">
        <v>24.028171407</v>
      </c>
      <c r="N31" s="753">
        <v>29.96421551</v>
      </c>
      <c r="O31" s="753">
        <v>29.820622473</v>
      </c>
      <c r="P31" s="753">
        <v>33.297887842</v>
      </c>
      <c r="Q31" s="753">
        <v>39.82674189</v>
      </c>
      <c r="R31" s="753">
        <v>53.893586535</v>
      </c>
      <c r="S31" s="754">
        <v>92.481364422</v>
      </c>
      <c r="T31" s="753">
        <v>66.619292947</v>
      </c>
      <c r="U31" s="753">
        <v>86.678978574</v>
      </c>
      <c r="V31" s="753">
        <v>101.91841664</v>
      </c>
      <c r="W31" s="753">
        <v>118.28571617</v>
      </c>
      <c r="X31" s="753">
        <v>147.82207005</v>
      </c>
    </row>
    <row r="32" spans="1:24" s="740" customFormat="1" ht="21" customHeight="1">
      <c r="A32" s="707" t="s">
        <v>362</v>
      </c>
      <c r="B32" s="759" t="s">
        <v>366</v>
      </c>
      <c r="C32" s="739">
        <v>27.020428916</v>
      </c>
      <c r="D32" s="739">
        <v>30.772647834</v>
      </c>
      <c r="E32" s="752">
        <v>27.397837678</v>
      </c>
      <c r="F32" s="752">
        <v>8.4745762712</v>
      </c>
      <c r="G32" s="753">
        <v>3.7318222936</v>
      </c>
      <c r="H32" s="753">
        <v>3.7137188551</v>
      </c>
      <c r="I32" s="753">
        <v>21.01496712</v>
      </c>
      <c r="J32" s="753">
        <v>24.232165849</v>
      </c>
      <c r="K32" s="753">
        <v>18.596145562</v>
      </c>
      <c r="L32" s="753">
        <v>22.942108708</v>
      </c>
      <c r="M32" s="753">
        <v>22.294976162</v>
      </c>
      <c r="N32" s="753">
        <v>26.009607133</v>
      </c>
      <c r="O32" s="753">
        <v>28.415624451</v>
      </c>
      <c r="P32" s="753">
        <v>29.667779847</v>
      </c>
      <c r="Q32" s="753">
        <v>36.345344743</v>
      </c>
      <c r="R32" s="753">
        <v>50.656126248</v>
      </c>
      <c r="S32" s="754">
        <v>103.13327922</v>
      </c>
      <c r="T32" s="753">
        <v>68.149457716</v>
      </c>
      <c r="U32" s="753">
        <v>87.522419332</v>
      </c>
      <c r="V32" s="753">
        <v>110.85758133</v>
      </c>
      <c r="W32" s="753">
        <v>135.19238437</v>
      </c>
      <c r="X32" s="753">
        <v>213.23149546</v>
      </c>
    </row>
    <row r="33" spans="1:24" s="740" customFormat="1" ht="21" customHeight="1">
      <c r="A33" s="707" t="s">
        <v>363</v>
      </c>
      <c r="B33" s="741"/>
      <c r="C33" s="739">
        <v>27.66025974</v>
      </c>
      <c r="D33" s="739">
        <v>31.882624106</v>
      </c>
      <c r="E33" s="752">
        <v>26.474537168</v>
      </c>
      <c r="F33" s="752">
        <v>8.4428949722</v>
      </c>
      <c r="G33" s="753">
        <v>6.5998989827</v>
      </c>
      <c r="H33" s="753">
        <v>6.5604480331</v>
      </c>
      <c r="I33" s="753">
        <v>19.353163917</v>
      </c>
      <c r="J33" s="753">
        <v>23.080033574</v>
      </c>
      <c r="K33" s="753">
        <v>21.645416646</v>
      </c>
      <c r="L33" s="753">
        <v>21.699184665</v>
      </c>
      <c r="M33" s="753">
        <v>23.921196743</v>
      </c>
      <c r="N33" s="753">
        <v>26.423753193</v>
      </c>
      <c r="O33" s="753">
        <v>28.095496276</v>
      </c>
      <c r="P33" s="753">
        <v>32.434360028</v>
      </c>
      <c r="Q33" s="753">
        <v>38.766220513</v>
      </c>
      <c r="R33" s="753">
        <v>50.0915288</v>
      </c>
      <c r="S33" s="754">
        <v>102.43076561</v>
      </c>
      <c r="T33" s="753">
        <v>67.73248159</v>
      </c>
      <c r="U33" s="753">
        <v>83.26199478</v>
      </c>
      <c r="V33" s="753">
        <v>118.87870537</v>
      </c>
      <c r="W33" s="753">
        <v>133.13661639</v>
      </c>
      <c r="X33" s="753">
        <v>195.3929635</v>
      </c>
    </row>
    <row r="34" spans="1:25" s="740" customFormat="1" ht="21" customHeight="1">
      <c r="A34" s="707" t="s">
        <v>364</v>
      </c>
      <c r="B34" s="741"/>
      <c r="C34" s="739">
        <v>24.401480594</v>
      </c>
      <c r="D34" s="739">
        <v>28.819044683</v>
      </c>
      <c r="E34" s="752">
        <v>21.772326197</v>
      </c>
      <c r="F34" s="752">
        <v>5.7797355095</v>
      </c>
      <c r="G34" s="753">
        <v>2.899473994</v>
      </c>
      <c r="H34" s="753">
        <v>4.5005617429</v>
      </c>
      <c r="I34" s="753">
        <v>21.013605845</v>
      </c>
      <c r="J34" s="753">
        <v>22.161620543</v>
      </c>
      <c r="K34" s="753">
        <v>19.491653507</v>
      </c>
      <c r="L34" s="753">
        <v>16.653353956</v>
      </c>
      <c r="M34" s="753">
        <v>20.463213759</v>
      </c>
      <c r="N34" s="753">
        <v>23.910619317</v>
      </c>
      <c r="O34" s="753">
        <v>24.774672516</v>
      </c>
      <c r="P34" s="753">
        <v>29.071395161</v>
      </c>
      <c r="Q34" s="753">
        <v>33.937266864</v>
      </c>
      <c r="R34" s="753">
        <v>41.588344531</v>
      </c>
      <c r="S34" s="754">
        <v>95.399067564</v>
      </c>
      <c r="T34" s="753">
        <v>58.097506538</v>
      </c>
      <c r="U34" s="753">
        <v>77.56164976</v>
      </c>
      <c r="V34" s="753">
        <v>106.92290577</v>
      </c>
      <c r="W34" s="753">
        <v>132.02282229</v>
      </c>
      <c r="X34" s="753">
        <v>184.63138734</v>
      </c>
      <c r="Y34" s="743"/>
    </row>
    <row r="35" spans="1:25" s="740" customFormat="1" ht="21" customHeight="1">
      <c r="A35" s="707" t="s">
        <v>337</v>
      </c>
      <c r="B35" s="741"/>
      <c r="C35" s="739">
        <v>24.057009788</v>
      </c>
      <c r="D35" s="739">
        <v>28.999481666</v>
      </c>
      <c r="E35" s="752">
        <v>20.306099952</v>
      </c>
      <c r="F35" s="752">
        <v>6.4706031617</v>
      </c>
      <c r="G35" s="753">
        <v>1.5882189448</v>
      </c>
      <c r="H35" s="753">
        <v>3.1310323422</v>
      </c>
      <c r="I35" s="753">
        <v>20.867024884</v>
      </c>
      <c r="J35" s="753">
        <v>23.630881864</v>
      </c>
      <c r="K35" s="753">
        <v>17.077993505</v>
      </c>
      <c r="L35" s="753">
        <v>17.570806401</v>
      </c>
      <c r="M35" s="753">
        <v>19.965371356</v>
      </c>
      <c r="N35" s="753">
        <v>23.214983706</v>
      </c>
      <c r="O35" s="753">
        <v>24.772962621</v>
      </c>
      <c r="P35" s="753">
        <v>26.191621027</v>
      </c>
      <c r="Q35" s="753">
        <v>33.326584176</v>
      </c>
      <c r="R35" s="753">
        <v>43.403211293</v>
      </c>
      <c r="S35" s="754">
        <v>97.764377484</v>
      </c>
      <c r="T35" s="753">
        <v>59.669300692</v>
      </c>
      <c r="U35" s="753">
        <v>77.947523422</v>
      </c>
      <c r="V35" s="753">
        <v>98.977301473</v>
      </c>
      <c r="W35" s="753">
        <v>133.68621432</v>
      </c>
      <c r="X35" s="753">
        <v>205.5031841</v>
      </c>
      <c r="Y35" s="743"/>
    </row>
    <row r="36" spans="1:25" s="740" customFormat="1" ht="21" customHeight="1">
      <c r="A36" s="707" t="s">
        <v>338</v>
      </c>
      <c r="B36" s="741"/>
      <c r="C36" s="739">
        <v>23.76644721</v>
      </c>
      <c r="D36" s="739">
        <v>29.535417297</v>
      </c>
      <c r="E36" s="752">
        <v>21.654289272</v>
      </c>
      <c r="F36" s="752">
        <v>5.9962705804</v>
      </c>
      <c r="G36" s="753">
        <v>2.3889812833</v>
      </c>
      <c r="H36" s="753">
        <v>4.1485851536</v>
      </c>
      <c r="I36" s="753">
        <v>17.907144331</v>
      </c>
      <c r="J36" s="753">
        <v>20.437442015</v>
      </c>
      <c r="K36" s="753">
        <v>16.958572342</v>
      </c>
      <c r="L36" s="753">
        <v>17.281897286</v>
      </c>
      <c r="M36" s="753">
        <v>18.177031922</v>
      </c>
      <c r="N36" s="753">
        <v>19.786555253</v>
      </c>
      <c r="O36" s="753">
        <v>24.228375183</v>
      </c>
      <c r="P36" s="753">
        <v>30.777111063</v>
      </c>
      <c r="Q36" s="753">
        <v>34.026279753</v>
      </c>
      <c r="R36" s="753">
        <v>43.502283463</v>
      </c>
      <c r="S36" s="754">
        <v>102.52708398</v>
      </c>
      <c r="T36" s="753">
        <v>54.347161516</v>
      </c>
      <c r="U36" s="753">
        <v>78.793352975</v>
      </c>
      <c r="V36" s="753">
        <v>110.23401929</v>
      </c>
      <c r="W36" s="753">
        <v>142.81573047</v>
      </c>
      <c r="X36" s="753">
        <v>222.22386014</v>
      </c>
      <c r="Y36" s="743"/>
    </row>
    <row r="37" spans="1:25" s="740" customFormat="1" ht="21" customHeight="1">
      <c r="A37" s="1103" t="s">
        <v>584</v>
      </c>
      <c r="B37" s="741"/>
      <c r="C37" s="739">
        <v>22.388391692</v>
      </c>
      <c r="D37" s="739">
        <v>28.353367778</v>
      </c>
      <c r="E37" s="752">
        <v>22.349809282</v>
      </c>
      <c r="F37" s="752">
        <v>4.3368840509</v>
      </c>
      <c r="G37" s="753">
        <v>2.5613697067</v>
      </c>
      <c r="H37" s="753">
        <v>3.5082520433</v>
      </c>
      <c r="I37" s="753">
        <v>16.895315553</v>
      </c>
      <c r="J37" s="753">
        <v>19.271889369</v>
      </c>
      <c r="K37" s="753">
        <v>14.196181646</v>
      </c>
      <c r="L37" s="753">
        <v>15.839422794</v>
      </c>
      <c r="M37" s="753">
        <v>17.691333616</v>
      </c>
      <c r="N37" s="753">
        <v>17.848944818</v>
      </c>
      <c r="O37" s="753">
        <v>24.066892024</v>
      </c>
      <c r="P37" s="753">
        <v>27.769328722</v>
      </c>
      <c r="Q37" s="753">
        <v>29.227106088</v>
      </c>
      <c r="R37" s="753">
        <v>41.305105921</v>
      </c>
      <c r="S37" s="754">
        <v>100.93382677</v>
      </c>
      <c r="T37" s="753">
        <v>56.246805266</v>
      </c>
      <c r="U37" s="753">
        <v>81.628510533</v>
      </c>
      <c r="V37" s="753">
        <v>103.39139257</v>
      </c>
      <c r="W37" s="753">
        <v>138.65165222</v>
      </c>
      <c r="X37" s="753">
        <v>211.03442842</v>
      </c>
      <c r="Y37" s="743"/>
    </row>
    <row r="38" spans="1:25" s="740" customFormat="1" ht="21" customHeight="1">
      <c r="A38" s="1103" t="s">
        <v>585</v>
      </c>
      <c r="B38" s="1059"/>
      <c r="C38" s="1057">
        <v>23.688556346688117</v>
      </c>
      <c r="D38" s="1057">
        <v>30.414078838607765</v>
      </c>
      <c r="E38" s="1062">
        <v>29.763536534741096</v>
      </c>
      <c r="F38" s="1062">
        <v>4.350371459574484</v>
      </c>
      <c r="G38" s="1062">
        <v>3.597848097880916</v>
      </c>
      <c r="H38" s="1062">
        <v>3.65043014882493</v>
      </c>
      <c r="I38" s="1062">
        <v>18.928349691828906</v>
      </c>
      <c r="J38" s="1062">
        <v>18.162451308924947</v>
      </c>
      <c r="K38" s="1062">
        <v>14.551158420188129</v>
      </c>
      <c r="L38" s="1062">
        <v>16.433473830321116</v>
      </c>
      <c r="M38" s="1062">
        <v>19.18988493489128</v>
      </c>
      <c r="N38" s="1062">
        <v>21.050713106755644</v>
      </c>
      <c r="O38" s="1062">
        <v>25.665839416137274</v>
      </c>
      <c r="P38" s="1062">
        <v>26.338921967196264</v>
      </c>
      <c r="Q38" s="1062">
        <v>30.801984544720707</v>
      </c>
      <c r="R38" s="1062">
        <v>44.872596914707685</v>
      </c>
      <c r="S38" s="1063">
        <v>106.08573791916405</v>
      </c>
      <c r="T38" s="1064">
        <v>55.84894007637916</v>
      </c>
      <c r="U38" s="1062">
        <v>86.15530174066681</v>
      </c>
      <c r="V38" s="1062">
        <v>111.32266177749571</v>
      </c>
      <c r="W38" s="1062">
        <v>146.34107961951318</v>
      </c>
      <c r="X38" s="1062">
        <v>226.06297697684857</v>
      </c>
      <c r="Y38" s="743"/>
    </row>
    <row r="39" spans="1:25" s="1058" customFormat="1" ht="21" customHeight="1">
      <c r="A39" s="1103" t="s">
        <v>542</v>
      </c>
      <c r="B39" s="1059"/>
      <c r="C39" s="1081">
        <v>22.801896693442167</v>
      </c>
      <c r="D39" s="1081">
        <v>29.974964532857353</v>
      </c>
      <c r="E39" s="1062">
        <v>22.95420635831516</v>
      </c>
      <c r="F39" s="1062">
        <v>4.707918900664722</v>
      </c>
      <c r="G39" s="1062">
        <v>1.2034116720903762</v>
      </c>
      <c r="H39" s="1062">
        <v>2.1548428643000137</v>
      </c>
      <c r="I39" s="1062">
        <v>18.02735651350925</v>
      </c>
      <c r="J39" s="1062">
        <v>18.459553378253652</v>
      </c>
      <c r="K39" s="1062">
        <v>15.599132486954597</v>
      </c>
      <c r="L39" s="1062">
        <v>15.840903490589675</v>
      </c>
      <c r="M39" s="1062">
        <v>18.837361065118216</v>
      </c>
      <c r="N39" s="1062">
        <v>21.981771350424673</v>
      </c>
      <c r="O39" s="1062">
        <v>24.048457370173615</v>
      </c>
      <c r="P39" s="1062">
        <v>26.820043120431876</v>
      </c>
      <c r="Q39" s="1062">
        <v>28.56993011957356</v>
      </c>
      <c r="R39" s="1082">
        <v>40.039810626525295</v>
      </c>
      <c r="S39" s="1063">
        <v>103.84062412947785</v>
      </c>
      <c r="T39" s="1062">
        <v>54.04540139291712</v>
      </c>
      <c r="U39" s="1062">
        <v>81.70749735470157</v>
      </c>
      <c r="V39" s="1062">
        <v>113.53841095273259</v>
      </c>
      <c r="W39" s="1062">
        <v>154.470930550599</v>
      </c>
      <c r="X39" s="1062">
        <v>213.44942727925948</v>
      </c>
      <c r="Y39" s="1060"/>
    </row>
    <row r="40" spans="1:25" s="1058" customFormat="1" ht="21" customHeight="1">
      <c r="A40" s="1104" t="s">
        <v>1245</v>
      </c>
      <c r="B40" s="1061"/>
      <c r="C40" s="1079">
        <v>23.068712433813996</v>
      </c>
      <c r="D40" s="1079">
        <v>30.643038159852814</v>
      </c>
      <c r="E40" s="1078">
        <v>23.092601331338667</v>
      </c>
      <c r="F40" s="1078">
        <v>3.8436406964676944</v>
      </c>
      <c r="G40" s="1078">
        <v>3.3867273130321265</v>
      </c>
      <c r="H40" s="1078">
        <v>3.2665904167948656</v>
      </c>
      <c r="I40" s="1078">
        <v>17.242489720102597</v>
      </c>
      <c r="J40" s="1078">
        <v>19.301942148966162</v>
      </c>
      <c r="K40" s="1078">
        <v>15.806984177961551</v>
      </c>
      <c r="L40" s="1078">
        <v>17.52819366537593</v>
      </c>
      <c r="M40" s="1078">
        <v>18.261477708905137</v>
      </c>
      <c r="N40" s="1078">
        <v>20.582136973568275</v>
      </c>
      <c r="O40" s="1078">
        <v>24.705386894830752</v>
      </c>
      <c r="P40" s="1078">
        <v>29.01443107269237</v>
      </c>
      <c r="Q40" s="1078">
        <v>31.139068855979804</v>
      </c>
      <c r="R40" s="1080">
        <v>36.828014797574426</v>
      </c>
      <c r="S40" s="1079">
        <v>101.64303047107177</v>
      </c>
      <c r="T40" s="1078">
        <v>50.495529141122596</v>
      </c>
      <c r="U40" s="1078">
        <v>76.05602445148888</v>
      </c>
      <c r="V40" s="1078">
        <v>117.33208927411074</v>
      </c>
      <c r="W40" s="1078">
        <v>155.48659413212738</v>
      </c>
      <c r="X40" s="1078">
        <v>219.0517696171755</v>
      </c>
      <c r="Y40" s="1060"/>
    </row>
    <row r="41" s="745" customFormat="1" ht="15.75">
      <c r="A41" s="1102" t="s">
        <v>1246</v>
      </c>
    </row>
    <row r="42" s="745" customFormat="1" ht="15.75">
      <c r="A42" s="1102" t="s">
        <v>1247</v>
      </c>
    </row>
  </sheetData>
  <sheetProtection/>
  <mergeCells count="1">
    <mergeCell ref="A1:X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24" max="65535" man="1"/>
  </colBreaks>
</worksheet>
</file>

<file path=xl/worksheets/sheet44.xml><?xml version="1.0" encoding="utf-8"?>
<worksheet xmlns="http://schemas.openxmlformats.org/spreadsheetml/2006/main" xmlns:r="http://schemas.openxmlformats.org/officeDocument/2006/relationships">
  <dimension ref="A1:Y42"/>
  <sheetViews>
    <sheetView view="pageBreakPreview" zoomScaleSheetLayoutView="100" workbookViewId="0" topLeftCell="A1">
      <selection activeCell="AA36" sqref="AA36"/>
    </sheetView>
  </sheetViews>
  <sheetFormatPr defaultColWidth="9.00390625" defaultRowHeight="16.5"/>
  <cols>
    <col min="1" max="1" width="11.75390625" style="745" customWidth="1"/>
    <col min="2" max="2" width="2.875" style="459" customWidth="1"/>
    <col min="3" max="4" width="7.75390625" style="459" customWidth="1"/>
    <col min="5" max="24" width="6.75390625" style="459" customWidth="1"/>
    <col min="25" max="25" width="9.375" style="459" bestFit="1" customWidth="1"/>
    <col min="26" max="16384" width="9.00390625" style="459" customWidth="1"/>
  </cols>
  <sheetData>
    <row r="1" spans="1:24" ht="25.5">
      <c r="A1" s="1323" t="s">
        <v>1617</v>
      </c>
      <c r="B1" s="1323"/>
      <c r="C1" s="1323"/>
      <c r="D1" s="1323"/>
      <c r="E1" s="1323"/>
      <c r="F1" s="1323"/>
      <c r="G1" s="1323"/>
      <c r="H1" s="1323"/>
      <c r="I1" s="1323"/>
      <c r="J1" s="1323"/>
      <c r="K1" s="1323"/>
      <c r="L1" s="1323"/>
      <c r="M1" s="1323"/>
      <c r="N1" s="1323"/>
      <c r="O1" s="1323"/>
      <c r="P1" s="1323"/>
      <c r="Q1" s="1323"/>
      <c r="R1" s="1323"/>
      <c r="S1" s="1323"/>
      <c r="T1" s="1323"/>
      <c r="U1" s="1323"/>
      <c r="V1" s="1323"/>
      <c r="W1" s="1323"/>
      <c r="X1" s="1323"/>
    </row>
    <row r="2" spans="3:24" ht="15.75" customHeight="1">
      <c r="C2" s="189"/>
      <c r="D2" s="189"/>
      <c r="E2" s="189"/>
      <c r="F2" s="189"/>
      <c r="G2" s="189"/>
      <c r="H2" s="189"/>
      <c r="I2" s="189"/>
      <c r="J2" s="190"/>
      <c r="K2" s="189" t="s">
        <v>4</v>
      </c>
      <c r="L2" s="189" t="s">
        <v>4</v>
      </c>
      <c r="M2" s="189"/>
      <c r="N2" s="189"/>
      <c r="O2" s="189"/>
      <c r="P2" s="189"/>
      <c r="Q2" s="189"/>
      <c r="R2" s="189"/>
      <c r="S2" s="189"/>
      <c r="T2" s="189"/>
      <c r="U2" s="189"/>
      <c r="V2" s="191"/>
      <c r="W2" s="191"/>
      <c r="X2" s="192" t="s">
        <v>345</v>
      </c>
    </row>
    <row r="3" spans="1:24" s="199" customFormat="1" ht="16.5" customHeight="1">
      <c r="A3" s="756" t="s">
        <v>350</v>
      </c>
      <c r="B3" s="460"/>
      <c r="C3" s="193" t="s">
        <v>169</v>
      </c>
      <c r="D3" s="194" t="s">
        <v>12</v>
      </c>
      <c r="E3" s="747">
        <v>0</v>
      </c>
      <c r="F3" s="746" t="s">
        <v>349</v>
      </c>
      <c r="G3" s="198" t="s">
        <v>170</v>
      </c>
      <c r="H3" s="195" t="s">
        <v>95</v>
      </c>
      <c r="I3" s="196" t="s">
        <v>94</v>
      </c>
      <c r="J3" s="197" t="s">
        <v>93</v>
      </c>
      <c r="K3" s="198" t="s">
        <v>92</v>
      </c>
      <c r="L3" s="195" t="s">
        <v>91</v>
      </c>
      <c r="M3" s="198" t="s">
        <v>90</v>
      </c>
      <c r="N3" s="195" t="s">
        <v>89</v>
      </c>
      <c r="O3" s="198" t="s">
        <v>88</v>
      </c>
      <c r="P3" s="195" t="s">
        <v>87</v>
      </c>
      <c r="Q3" s="198" t="s">
        <v>86</v>
      </c>
      <c r="R3" s="195" t="s">
        <v>85</v>
      </c>
      <c r="S3" s="198" t="s">
        <v>171</v>
      </c>
      <c r="T3" s="195" t="s">
        <v>84</v>
      </c>
      <c r="U3" s="198" t="s">
        <v>83</v>
      </c>
      <c r="V3" s="195" t="s">
        <v>82</v>
      </c>
      <c r="W3" s="198" t="s">
        <v>81</v>
      </c>
      <c r="X3" s="195" t="s">
        <v>101</v>
      </c>
    </row>
    <row r="4" spans="1:25" s="199" customFormat="1" ht="16.5" customHeight="1">
      <c r="A4" s="757" t="s">
        <v>4</v>
      </c>
      <c r="B4" s="461"/>
      <c r="C4" s="200" t="s">
        <v>12</v>
      </c>
      <c r="D4" s="201" t="s">
        <v>4</v>
      </c>
      <c r="E4" s="748" t="s">
        <v>377</v>
      </c>
      <c r="F4" s="203" t="s">
        <v>172</v>
      </c>
      <c r="G4" s="203" t="s">
        <v>172</v>
      </c>
      <c r="H4" s="202" t="s">
        <v>172</v>
      </c>
      <c r="I4" s="203" t="s">
        <v>172</v>
      </c>
      <c r="J4" s="202" t="s">
        <v>172</v>
      </c>
      <c r="K4" s="203" t="s">
        <v>172</v>
      </c>
      <c r="L4" s="202" t="s">
        <v>172</v>
      </c>
      <c r="M4" s="203" t="s">
        <v>172</v>
      </c>
      <c r="N4" s="202" t="s">
        <v>172</v>
      </c>
      <c r="O4" s="203" t="s">
        <v>172</v>
      </c>
      <c r="P4" s="202" t="s">
        <v>172</v>
      </c>
      <c r="Q4" s="203" t="s">
        <v>172</v>
      </c>
      <c r="R4" s="202" t="s">
        <v>172</v>
      </c>
      <c r="S4" s="203" t="s">
        <v>173</v>
      </c>
      <c r="T4" s="202" t="s">
        <v>172</v>
      </c>
      <c r="U4" s="203" t="s">
        <v>172</v>
      </c>
      <c r="V4" s="202" t="s">
        <v>172</v>
      </c>
      <c r="W4" s="203" t="s">
        <v>172</v>
      </c>
      <c r="X4" s="202" t="s">
        <v>172</v>
      </c>
      <c r="Y4" s="204"/>
    </row>
    <row r="5" spans="1:24" s="499" customFormat="1" ht="18.75" customHeight="1" hidden="1">
      <c r="A5" s="707" t="s">
        <v>351</v>
      </c>
      <c r="B5" s="205"/>
      <c r="C5" s="438">
        <v>37.999383672</v>
      </c>
      <c r="D5" s="438">
        <v>33.666683583</v>
      </c>
      <c r="E5" s="749">
        <v>6.1455588985</v>
      </c>
      <c r="F5" s="749">
        <v>17.470668482</v>
      </c>
      <c r="G5" s="750">
        <v>7.4167793726</v>
      </c>
      <c r="H5" s="750">
        <v>6.5765971003</v>
      </c>
      <c r="I5" s="750">
        <v>34.564205889</v>
      </c>
      <c r="J5" s="750">
        <v>39.864626373</v>
      </c>
      <c r="K5" s="750">
        <v>37.489913156</v>
      </c>
      <c r="L5" s="750">
        <v>33.789222194</v>
      </c>
      <c r="M5" s="750">
        <v>38.688223238</v>
      </c>
      <c r="N5" s="750">
        <v>45.985293657</v>
      </c>
      <c r="O5" s="750">
        <v>48.32871416</v>
      </c>
      <c r="P5" s="750">
        <v>53.428141612</v>
      </c>
      <c r="Q5" s="750">
        <v>63.715627096</v>
      </c>
      <c r="R5" s="750">
        <v>67.370790925</v>
      </c>
      <c r="S5" s="751">
        <v>80.450522928</v>
      </c>
      <c r="T5" s="750">
        <v>73.869819949</v>
      </c>
      <c r="U5" s="750">
        <v>84.414946359</v>
      </c>
      <c r="V5" s="750">
        <v>93.87908374</v>
      </c>
      <c r="W5" s="750">
        <v>70.136316225</v>
      </c>
      <c r="X5" s="750">
        <v>96.121698429</v>
      </c>
    </row>
    <row r="6" spans="1:24" s="499" customFormat="1" ht="18.75" customHeight="1" hidden="1">
      <c r="A6" s="707" t="s">
        <v>352</v>
      </c>
      <c r="B6" s="205"/>
      <c r="C6" s="438">
        <v>35.710305112</v>
      </c>
      <c r="D6" s="438">
        <v>31.634092151</v>
      </c>
      <c r="E6" s="749">
        <v>7.5901122523</v>
      </c>
      <c r="F6" s="749">
        <v>17.486231132</v>
      </c>
      <c r="G6" s="750">
        <v>7.2645924831</v>
      </c>
      <c r="H6" s="750">
        <v>6.8016258011</v>
      </c>
      <c r="I6" s="750">
        <v>32.625883639</v>
      </c>
      <c r="J6" s="750">
        <v>34.667645678</v>
      </c>
      <c r="K6" s="750">
        <v>34.017570327</v>
      </c>
      <c r="L6" s="750">
        <v>30.940196102</v>
      </c>
      <c r="M6" s="750">
        <v>36.759530104</v>
      </c>
      <c r="N6" s="750">
        <v>41.1757323</v>
      </c>
      <c r="O6" s="750">
        <v>43.404062226</v>
      </c>
      <c r="P6" s="750">
        <v>51.519582348</v>
      </c>
      <c r="Q6" s="750">
        <v>59.280475887</v>
      </c>
      <c r="R6" s="750">
        <v>63.742122153</v>
      </c>
      <c r="S6" s="751">
        <v>79.401532327</v>
      </c>
      <c r="T6" s="750">
        <v>71.38706732</v>
      </c>
      <c r="U6" s="750">
        <v>78.860425348</v>
      </c>
      <c r="V6" s="750">
        <v>92.475123428</v>
      </c>
      <c r="W6" s="750">
        <v>103.2541718</v>
      </c>
      <c r="X6" s="750">
        <v>74.832611264</v>
      </c>
    </row>
    <row r="7" spans="1:24" s="499" customFormat="1" ht="18.75" customHeight="1" hidden="1">
      <c r="A7" s="707" t="s">
        <v>353</v>
      </c>
      <c r="B7" s="205"/>
      <c r="C7" s="438">
        <v>34.359564194</v>
      </c>
      <c r="D7" s="438">
        <v>30.442963674</v>
      </c>
      <c r="E7" s="749">
        <v>4.7350858722</v>
      </c>
      <c r="F7" s="749">
        <v>15.747954298</v>
      </c>
      <c r="G7" s="750">
        <v>7.2737700526</v>
      </c>
      <c r="H7" s="750">
        <v>6.2249659773</v>
      </c>
      <c r="I7" s="750">
        <v>31.544090945</v>
      </c>
      <c r="J7" s="750">
        <v>32.946173811</v>
      </c>
      <c r="K7" s="750">
        <v>32.913493652</v>
      </c>
      <c r="L7" s="750">
        <v>31.356087821</v>
      </c>
      <c r="M7" s="750">
        <v>33.593684387</v>
      </c>
      <c r="N7" s="750">
        <v>35.831207784</v>
      </c>
      <c r="O7" s="750">
        <v>45.551799601</v>
      </c>
      <c r="P7" s="750">
        <v>46.693875938</v>
      </c>
      <c r="Q7" s="750">
        <v>49.532397284</v>
      </c>
      <c r="R7" s="750">
        <v>62.227281351</v>
      </c>
      <c r="S7" s="751">
        <v>84.025964023</v>
      </c>
      <c r="T7" s="750">
        <v>78.277248229</v>
      </c>
      <c r="U7" s="750">
        <v>84.349507383</v>
      </c>
      <c r="V7" s="750">
        <v>84.458849772</v>
      </c>
      <c r="W7" s="750">
        <v>113.56825136</v>
      </c>
      <c r="X7" s="750">
        <v>87.610425641</v>
      </c>
    </row>
    <row r="8" spans="1:24" s="499" customFormat="1" ht="18.75" customHeight="1" hidden="1">
      <c r="A8" s="707" t="s">
        <v>354</v>
      </c>
      <c r="B8" s="205"/>
      <c r="C8" s="438">
        <v>34.841254544</v>
      </c>
      <c r="D8" s="438">
        <v>31.33622728</v>
      </c>
      <c r="E8" s="749">
        <v>6.3652802893</v>
      </c>
      <c r="F8" s="749">
        <v>15.928619872</v>
      </c>
      <c r="G8" s="750">
        <v>8.0510292578</v>
      </c>
      <c r="H8" s="750">
        <v>6.3680539227</v>
      </c>
      <c r="I8" s="750">
        <v>29.924778339</v>
      </c>
      <c r="J8" s="750">
        <v>35.830366235</v>
      </c>
      <c r="K8" s="750">
        <v>33.438322475</v>
      </c>
      <c r="L8" s="750">
        <v>28.694440546</v>
      </c>
      <c r="M8" s="750">
        <v>36.056578613</v>
      </c>
      <c r="N8" s="750">
        <v>42.433197482</v>
      </c>
      <c r="O8" s="750">
        <v>40.850507568</v>
      </c>
      <c r="P8" s="750">
        <v>49.685781128</v>
      </c>
      <c r="Q8" s="750">
        <v>59.27626249</v>
      </c>
      <c r="R8" s="750">
        <v>60.988042374</v>
      </c>
      <c r="S8" s="751">
        <v>80.684650997</v>
      </c>
      <c r="T8" s="750">
        <v>78.194344647</v>
      </c>
      <c r="U8" s="750">
        <v>85.273455643</v>
      </c>
      <c r="V8" s="750">
        <v>79.255942502</v>
      </c>
      <c r="W8" s="750">
        <v>92.56494476</v>
      </c>
      <c r="X8" s="750">
        <v>50.286633813</v>
      </c>
    </row>
    <row r="9" spans="1:24" s="499" customFormat="1" ht="18.75" customHeight="1" hidden="1">
      <c r="A9" s="707" t="s">
        <v>355</v>
      </c>
      <c r="B9" s="205"/>
      <c r="C9" s="438">
        <v>33.156166266</v>
      </c>
      <c r="D9" s="438">
        <v>30.007396808</v>
      </c>
      <c r="E9" s="749">
        <v>5.5370304291</v>
      </c>
      <c r="F9" s="749">
        <v>15.189091424</v>
      </c>
      <c r="G9" s="750">
        <v>6.8671236455</v>
      </c>
      <c r="H9" s="750">
        <v>5.1789634911</v>
      </c>
      <c r="I9" s="750">
        <v>27.708042965</v>
      </c>
      <c r="J9" s="750">
        <v>33.867475617</v>
      </c>
      <c r="K9" s="750">
        <v>33.594357422</v>
      </c>
      <c r="L9" s="750">
        <v>29.168721328</v>
      </c>
      <c r="M9" s="750">
        <v>28.661612243</v>
      </c>
      <c r="N9" s="750">
        <v>36.44836555</v>
      </c>
      <c r="O9" s="750">
        <v>40.882499713</v>
      </c>
      <c r="P9" s="750">
        <v>46.536373207</v>
      </c>
      <c r="Q9" s="750">
        <v>57.048200496</v>
      </c>
      <c r="R9" s="750">
        <v>61.307576182</v>
      </c>
      <c r="S9" s="751">
        <v>80.960207055</v>
      </c>
      <c r="T9" s="750">
        <v>73.136968587</v>
      </c>
      <c r="U9" s="750">
        <v>87.398035625</v>
      </c>
      <c r="V9" s="750">
        <v>90.97513978</v>
      </c>
      <c r="W9" s="750">
        <v>83.839577778</v>
      </c>
      <c r="X9" s="750">
        <v>63.924994673</v>
      </c>
    </row>
    <row r="10" spans="1:24" s="740" customFormat="1" ht="21" customHeight="1">
      <c r="A10" s="707" t="s">
        <v>312</v>
      </c>
      <c r="B10" s="738"/>
      <c r="C10" s="739">
        <v>36.70348354</v>
      </c>
      <c r="D10" s="739">
        <v>33.632405148</v>
      </c>
      <c r="E10" s="752">
        <v>5.2920202949</v>
      </c>
      <c r="F10" s="752">
        <v>15.05898764</v>
      </c>
      <c r="G10" s="753">
        <v>7.8618451306</v>
      </c>
      <c r="H10" s="753">
        <v>5.1393192917</v>
      </c>
      <c r="I10" s="753">
        <v>37.225219452</v>
      </c>
      <c r="J10" s="753">
        <v>38.334034953</v>
      </c>
      <c r="K10" s="753">
        <v>36.067563063</v>
      </c>
      <c r="L10" s="753">
        <v>31.232724942</v>
      </c>
      <c r="M10" s="753">
        <v>31.840863738</v>
      </c>
      <c r="N10" s="753">
        <v>36.418830119</v>
      </c>
      <c r="O10" s="753">
        <v>46.547180359</v>
      </c>
      <c r="P10" s="753">
        <v>52.653162481</v>
      </c>
      <c r="Q10" s="753">
        <v>59.667712566</v>
      </c>
      <c r="R10" s="753">
        <v>73.447983845</v>
      </c>
      <c r="S10" s="754">
        <v>86.614464616</v>
      </c>
      <c r="T10" s="753">
        <v>80.981851516</v>
      </c>
      <c r="U10" s="753">
        <v>94.421725733</v>
      </c>
      <c r="V10" s="753">
        <v>88.826888913</v>
      </c>
      <c r="W10" s="753">
        <v>82.032351509</v>
      </c>
      <c r="X10" s="753">
        <v>87.595365923</v>
      </c>
    </row>
    <row r="11" spans="1:24" s="740" customFormat="1" ht="18.75" customHeight="1" hidden="1">
      <c r="A11" s="707" t="s">
        <v>313</v>
      </c>
      <c r="B11" s="741"/>
      <c r="C11" s="739">
        <v>39.785513322</v>
      </c>
      <c r="D11" s="739">
        <v>37.007484815</v>
      </c>
      <c r="E11" s="752">
        <v>5.5232216952</v>
      </c>
      <c r="F11" s="752">
        <v>14.276332696</v>
      </c>
      <c r="G11" s="753">
        <v>8.5661290307</v>
      </c>
      <c r="H11" s="753">
        <v>8.5748952791</v>
      </c>
      <c r="I11" s="753">
        <v>52.737402467</v>
      </c>
      <c r="J11" s="753">
        <v>41.899405961</v>
      </c>
      <c r="K11" s="753">
        <v>35.33194911</v>
      </c>
      <c r="L11" s="753">
        <v>33.70617342</v>
      </c>
      <c r="M11" s="753">
        <v>35.622934162</v>
      </c>
      <c r="N11" s="753">
        <v>38.184748854</v>
      </c>
      <c r="O11" s="753">
        <v>44.835829306</v>
      </c>
      <c r="P11" s="753">
        <v>55.444526491</v>
      </c>
      <c r="Q11" s="753">
        <v>64.636782161</v>
      </c>
      <c r="R11" s="753">
        <v>70.638023886</v>
      </c>
      <c r="S11" s="754">
        <v>92.061796717</v>
      </c>
      <c r="T11" s="753">
        <v>84.653364417</v>
      </c>
      <c r="U11" s="753">
        <v>96.678836183</v>
      </c>
      <c r="V11" s="753">
        <v>101.25265581</v>
      </c>
      <c r="W11" s="753">
        <v>99.962664547</v>
      </c>
      <c r="X11" s="753">
        <v>81.941213787</v>
      </c>
    </row>
    <row r="12" spans="1:24" s="740" customFormat="1" ht="18.75" customHeight="1" hidden="1">
      <c r="A12" s="707" t="s">
        <v>314</v>
      </c>
      <c r="B12" s="741"/>
      <c r="C12" s="739">
        <v>41.889324776</v>
      </c>
      <c r="D12" s="739">
        <v>39.078823245</v>
      </c>
      <c r="E12" s="752">
        <v>6.6494667128</v>
      </c>
      <c r="F12" s="752">
        <v>13.766195524</v>
      </c>
      <c r="G12" s="753">
        <v>7.4584712322</v>
      </c>
      <c r="H12" s="753">
        <v>8.2025310066</v>
      </c>
      <c r="I12" s="753">
        <v>55.020157875</v>
      </c>
      <c r="J12" s="753">
        <v>44.969528647</v>
      </c>
      <c r="K12" s="753">
        <v>40.293302517</v>
      </c>
      <c r="L12" s="753">
        <v>32.87530068</v>
      </c>
      <c r="M12" s="753">
        <v>37.288231942</v>
      </c>
      <c r="N12" s="753">
        <v>42.660958276</v>
      </c>
      <c r="O12" s="753">
        <v>48.963387737</v>
      </c>
      <c r="P12" s="753">
        <v>55.803918206</v>
      </c>
      <c r="Q12" s="753">
        <v>69.81925141</v>
      </c>
      <c r="R12" s="753">
        <v>72.82112321</v>
      </c>
      <c r="S12" s="754">
        <v>96.900701432</v>
      </c>
      <c r="T12" s="753">
        <v>78.827483118</v>
      </c>
      <c r="U12" s="753">
        <v>110.6420427</v>
      </c>
      <c r="V12" s="753">
        <v>116.9728051</v>
      </c>
      <c r="W12" s="753">
        <v>100.65937546</v>
      </c>
      <c r="X12" s="753">
        <v>98.108949989</v>
      </c>
    </row>
    <row r="13" spans="1:24" s="740" customFormat="1" ht="18.75" customHeight="1" hidden="1">
      <c r="A13" s="707" t="s">
        <v>315</v>
      </c>
      <c r="B13" s="741"/>
      <c r="C13" s="739">
        <v>41.696909111</v>
      </c>
      <c r="D13" s="739">
        <v>39.243960674</v>
      </c>
      <c r="E13" s="752">
        <v>7.2240099823</v>
      </c>
      <c r="F13" s="752">
        <v>15.196598393</v>
      </c>
      <c r="G13" s="753">
        <v>7.9519398935</v>
      </c>
      <c r="H13" s="753">
        <v>9.4393294793</v>
      </c>
      <c r="I13" s="753">
        <v>55.381954895</v>
      </c>
      <c r="J13" s="753">
        <v>43.012897636</v>
      </c>
      <c r="K13" s="753">
        <v>41.841259138</v>
      </c>
      <c r="L13" s="753">
        <v>35.461459368</v>
      </c>
      <c r="M13" s="753">
        <v>34.750524452</v>
      </c>
      <c r="N13" s="753">
        <v>41.163416727</v>
      </c>
      <c r="O13" s="753">
        <v>53.79359911</v>
      </c>
      <c r="P13" s="753">
        <v>53.958286941</v>
      </c>
      <c r="Q13" s="753">
        <v>63.013439848</v>
      </c>
      <c r="R13" s="753">
        <v>68.685661078</v>
      </c>
      <c r="S13" s="754">
        <v>96.79730883</v>
      </c>
      <c r="T13" s="753">
        <v>87.039499164</v>
      </c>
      <c r="U13" s="753">
        <v>104.00222862</v>
      </c>
      <c r="V13" s="753">
        <v>112.18211056</v>
      </c>
      <c r="W13" s="753">
        <v>92.306712926</v>
      </c>
      <c r="X13" s="753">
        <v>91.926550686</v>
      </c>
    </row>
    <row r="14" spans="1:24" s="740" customFormat="1" ht="18.75" customHeight="1" hidden="1">
      <c r="A14" s="707" t="s">
        <v>316</v>
      </c>
      <c r="B14" s="741"/>
      <c r="C14" s="739">
        <v>39.727390877</v>
      </c>
      <c r="D14" s="739">
        <v>37.41435516</v>
      </c>
      <c r="E14" s="752">
        <v>6.4634138459</v>
      </c>
      <c r="F14" s="752">
        <v>13.038443349</v>
      </c>
      <c r="G14" s="753">
        <v>6.6704987292</v>
      </c>
      <c r="H14" s="753">
        <v>9.9311540302</v>
      </c>
      <c r="I14" s="753">
        <v>45.381893068</v>
      </c>
      <c r="J14" s="753">
        <v>41.573480209</v>
      </c>
      <c r="K14" s="753">
        <v>35.296122295</v>
      </c>
      <c r="L14" s="753">
        <v>34.061340594</v>
      </c>
      <c r="M14" s="753">
        <v>35.430683703</v>
      </c>
      <c r="N14" s="753">
        <v>38.464098941</v>
      </c>
      <c r="O14" s="753">
        <v>47.696768627</v>
      </c>
      <c r="P14" s="753">
        <v>53.505122996</v>
      </c>
      <c r="Q14" s="753">
        <v>61.3629895</v>
      </c>
      <c r="R14" s="753">
        <v>77.812547064</v>
      </c>
      <c r="S14" s="754">
        <v>98.47885914</v>
      </c>
      <c r="T14" s="753">
        <v>91.99823182</v>
      </c>
      <c r="U14" s="753">
        <v>98.331045874</v>
      </c>
      <c r="V14" s="753">
        <v>118.08491086</v>
      </c>
      <c r="W14" s="753">
        <v>96.601037714</v>
      </c>
      <c r="X14" s="753">
        <v>85.667780348</v>
      </c>
    </row>
    <row r="15" spans="1:24" s="740" customFormat="1" ht="21" customHeight="1">
      <c r="A15" s="707" t="s">
        <v>317</v>
      </c>
      <c r="B15" s="741"/>
      <c r="C15" s="739">
        <v>38.645737601</v>
      </c>
      <c r="D15" s="739">
        <v>36.656246346</v>
      </c>
      <c r="E15" s="752">
        <v>5.0702225828</v>
      </c>
      <c r="F15" s="752">
        <v>13.321341559</v>
      </c>
      <c r="G15" s="753">
        <v>7.4527484866</v>
      </c>
      <c r="H15" s="753">
        <v>8.6142680163</v>
      </c>
      <c r="I15" s="753">
        <v>43.683826174</v>
      </c>
      <c r="J15" s="753">
        <v>40.818103068</v>
      </c>
      <c r="K15" s="753">
        <v>35.890178088</v>
      </c>
      <c r="L15" s="753">
        <v>31.858416509</v>
      </c>
      <c r="M15" s="753">
        <v>30.950898694</v>
      </c>
      <c r="N15" s="753">
        <v>36.476127399</v>
      </c>
      <c r="O15" s="753">
        <v>46.907038674</v>
      </c>
      <c r="P15" s="753">
        <v>51.135736326</v>
      </c>
      <c r="Q15" s="753">
        <v>57.205454376</v>
      </c>
      <c r="R15" s="753">
        <v>78.712396383</v>
      </c>
      <c r="S15" s="754">
        <v>99.805456134</v>
      </c>
      <c r="T15" s="753">
        <v>91.306180657</v>
      </c>
      <c r="U15" s="753">
        <v>108.21489814</v>
      </c>
      <c r="V15" s="753">
        <v>117.32274782</v>
      </c>
      <c r="W15" s="753">
        <v>85.814491456</v>
      </c>
      <c r="X15" s="753">
        <v>84.742422451</v>
      </c>
    </row>
    <row r="16" spans="1:24" s="740" customFormat="1" ht="21" customHeight="1">
      <c r="A16" s="707" t="s">
        <v>318</v>
      </c>
      <c r="B16" s="741"/>
      <c r="C16" s="739">
        <v>37.447620332</v>
      </c>
      <c r="D16" s="739">
        <v>35.715897249</v>
      </c>
      <c r="E16" s="752">
        <v>3.9029467248</v>
      </c>
      <c r="F16" s="752">
        <v>12.622892604</v>
      </c>
      <c r="G16" s="753">
        <v>6.6430913282</v>
      </c>
      <c r="H16" s="753">
        <v>9.3505961254</v>
      </c>
      <c r="I16" s="753">
        <v>42.724629205</v>
      </c>
      <c r="J16" s="753">
        <v>37.262825338</v>
      </c>
      <c r="K16" s="753">
        <v>32.925826998</v>
      </c>
      <c r="L16" s="753">
        <v>31.360114977</v>
      </c>
      <c r="M16" s="753">
        <v>29.448804985</v>
      </c>
      <c r="N16" s="753">
        <v>34.690776018</v>
      </c>
      <c r="O16" s="753">
        <v>42.812654783</v>
      </c>
      <c r="P16" s="753">
        <v>47.511852266</v>
      </c>
      <c r="Q16" s="753">
        <v>63.448948504</v>
      </c>
      <c r="R16" s="753">
        <v>76.181630042</v>
      </c>
      <c r="S16" s="754">
        <v>98.614241001</v>
      </c>
      <c r="T16" s="753">
        <v>83.268673946</v>
      </c>
      <c r="U16" s="753">
        <v>106.72965353</v>
      </c>
      <c r="V16" s="753">
        <v>123.53146645</v>
      </c>
      <c r="W16" s="753">
        <v>101.88660021</v>
      </c>
      <c r="X16" s="753">
        <v>90.378323663</v>
      </c>
    </row>
    <row r="17" spans="1:24" s="740" customFormat="1" ht="21" customHeight="1">
      <c r="A17" s="707" t="s">
        <v>319</v>
      </c>
      <c r="B17" s="741"/>
      <c r="C17" s="739">
        <v>37.175323125</v>
      </c>
      <c r="D17" s="739">
        <v>35.969445877</v>
      </c>
      <c r="E17" s="752">
        <v>6.844537733</v>
      </c>
      <c r="F17" s="752">
        <v>10.142018765</v>
      </c>
      <c r="G17" s="753">
        <v>5.5812086642</v>
      </c>
      <c r="H17" s="753">
        <v>10.232247051</v>
      </c>
      <c r="I17" s="753">
        <v>50.490164261</v>
      </c>
      <c r="J17" s="753">
        <v>40.445563529</v>
      </c>
      <c r="K17" s="753">
        <v>33.810817795</v>
      </c>
      <c r="L17" s="753">
        <v>31.057701068</v>
      </c>
      <c r="M17" s="753">
        <v>28.483220382</v>
      </c>
      <c r="N17" s="753">
        <v>33.672153676</v>
      </c>
      <c r="O17" s="753">
        <v>38.872176798</v>
      </c>
      <c r="P17" s="753">
        <v>49.077701083</v>
      </c>
      <c r="Q17" s="753">
        <v>59.876747215</v>
      </c>
      <c r="R17" s="753">
        <v>68.132726374</v>
      </c>
      <c r="S17" s="754">
        <v>93.959592543</v>
      </c>
      <c r="T17" s="753">
        <v>84.87958942</v>
      </c>
      <c r="U17" s="753">
        <v>91.10382172</v>
      </c>
      <c r="V17" s="753">
        <v>113.15300434</v>
      </c>
      <c r="W17" s="753">
        <v>108.00635695</v>
      </c>
      <c r="X17" s="753">
        <v>97.67598518</v>
      </c>
    </row>
    <row r="18" spans="1:24" s="740" customFormat="1" ht="21" customHeight="1">
      <c r="A18" s="707" t="s">
        <v>356</v>
      </c>
      <c r="B18" s="759" t="s">
        <v>365</v>
      </c>
      <c r="C18" s="739">
        <v>36.020688768</v>
      </c>
      <c r="D18" s="739">
        <v>35.188148707</v>
      </c>
      <c r="E18" s="752">
        <v>10.316380082</v>
      </c>
      <c r="F18" s="752">
        <v>9.7122868841</v>
      </c>
      <c r="G18" s="753">
        <v>5.844158216</v>
      </c>
      <c r="H18" s="753">
        <v>9.1698406474</v>
      </c>
      <c r="I18" s="753">
        <v>49.34432948</v>
      </c>
      <c r="J18" s="753">
        <v>39.31293759</v>
      </c>
      <c r="K18" s="753">
        <v>32.286018366</v>
      </c>
      <c r="L18" s="753">
        <v>27.246365529</v>
      </c>
      <c r="M18" s="753">
        <v>29.638378665</v>
      </c>
      <c r="N18" s="753">
        <v>32.573122153</v>
      </c>
      <c r="O18" s="753">
        <v>38.368051235</v>
      </c>
      <c r="P18" s="753">
        <v>45.074231625</v>
      </c>
      <c r="Q18" s="753">
        <v>55.766185274</v>
      </c>
      <c r="R18" s="753">
        <v>67.139116928</v>
      </c>
      <c r="S18" s="754">
        <v>93.738884475</v>
      </c>
      <c r="T18" s="753">
        <v>89.142253428</v>
      </c>
      <c r="U18" s="753">
        <v>91.252469015</v>
      </c>
      <c r="V18" s="753">
        <v>104.14513539</v>
      </c>
      <c r="W18" s="753">
        <v>100.72493581</v>
      </c>
      <c r="X18" s="753">
        <v>99.840255591</v>
      </c>
    </row>
    <row r="19" spans="1:24" s="740" customFormat="1" ht="21" customHeight="1">
      <c r="A19" s="707" t="s">
        <v>321</v>
      </c>
      <c r="B19" s="759"/>
      <c r="C19" s="739">
        <v>35.883541134</v>
      </c>
      <c r="D19" s="739">
        <v>35.438796911</v>
      </c>
      <c r="E19" s="752">
        <v>8.0556105649</v>
      </c>
      <c r="F19" s="752">
        <v>9.2440664648</v>
      </c>
      <c r="G19" s="753">
        <v>4.9737448444</v>
      </c>
      <c r="H19" s="753">
        <v>9.4874335814</v>
      </c>
      <c r="I19" s="753">
        <v>46.115649197</v>
      </c>
      <c r="J19" s="753">
        <v>45.247706053</v>
      </c>
      <c r="K19" s="753">
        <v>34.02855112</v>
      </c>
      <c r="L19" s="753">
        <v>26.646071261</v>
      </c>
      <c r="M19" s="753">
        <v>26.970235258</v>
      </c>
      <c r="N19" s="753">
        <v>32.652211069</v>
      </c>
      <c r="O19" s="753">
        <v>37.617554859</v>
      </c>
      <c r="P19" s="753">
        <v>45.379699917</v>
      </c>
      <c r="Q19" s="753">
        <v>55.647676428</v>
      </c>
      <c r="R19" s="753">
        <v>70.969654211</v>
      </c>
      <c r="S19" s="754">
        <v>91.563563714</v>
      </c>
      <c r="T19" s="753">
        <v>84.070026823</v>
      </c>
      <c r="U19" s="753">
        <v>97.962682341</v>
      </c>
      <c r="V19" s="753">
        <v>103.23285841</v>
      </c>
      <c r="W19" s="753">
        <v>91.027134118</v>
      </c>
      <c r="X19" s="753">
        <v>77.362365319</v>
      </c>
    </row>
    <row r="20" spans="1:24" s="740" customFormat="1" ht="21" customHeight="1">
      <c r="A20" s="707" t="s">
        <v>322</v>
      </c>
      <c r="B20" s="759"/>
      <c r="C20" s="739">
        <v>33.544411838</v>
      </c>
      <c r="D20" s="739">
        <v>33.393292015</v>
      </c>
      <c r="E20" s="752">
        <v>5.9405940594</v>
      </c>
      <c r="F20" s="752">
        <v>8.3091952506</v>
      </c>
      <c r="G20" s="753">
        <v>4.041363668</v>
      </c>
      <c r="H20" s="753">
        <v>8.3596735903</v>
      </c>
      <c r="I20" s="753">
        <v>44.112392788</v>
      </c>
      <c r="J20" s="753">
        <v>37.287924927</v>
      </c>
      <c r="K20" s="753">
        <v>29.688140552</v>
      </c>
      <c r="L20" s="753">
        <v>28.16472325</v>
      </c>
      <c r="M20" s="753">
        <v>26.98370377</v>
      </c>
      <c r="N20" s="753">
        <v>29.872543813</v>
      </c>
      <c r="O20" s="753">
        <v>35.808248084</v>
      </c>
      <c r="P20" s="753">
        <v>45.242711029</v>
      </c>
      <c r="Q20" s="753">
        <v>53.829985133</v>
      </c>
      <c r="R20" s="753">
        <v>68.796068796</v>
      </c>
      <c r="S20" s="754">
        <v>84.811515586</v>
      </c>
      <c r="T20" s="753">
        <v>76.546165127</v>
      </c>
      <c r="U20" s="753">
        <v>91.603307712</v>
      </c>
      <c r="V20" s="753">
        <v>92.142381243</v>
      </c>
      <c r="W20" s="753">
        <v>90.038736089</v>
      </c>
      <c r="X20" s="753">
        <v>76.744972554</v>
      </c>
    </row>
    <row r="21" spans="1:24" s="740" customFormat="1" ht="21" customHeight="1">
      <c r="A21" s="707" t="s">
        <v>323</v>
      </c>
      <c r="B21" s="759"/>
      <c r="C21" s="739">
        <v>30.491625317</v>
      </c>
      <c r="D21" s="739">
        <v>30.719986629</v>
      </c>
      <c r="E21" s="752">
        <v>6.8712330919</v>
      </c>
      <c r="F21" s="752">
        <v>8.6085683951</v>
      </c>
      <c r="G21" s="753">
        <v>3.5776056689</v>
      </c>
      <c r="H21" s="753">
        <v>6.1194528747</v>
      </c>
      <c r="I21" s="753">
        <v>40.330400198</v>
      </c>
      <c r="J21" s="753">
        <v>34.381572348</v>
      </c>
      <c r="K21" s="753">
        <v>29.509034638</v>
      </c>
      <c r="L21" s="753">
        <v>26.258377274</v>
      </c>
      <c r="M21" s="753">
        <v>26.732624717</v>
      </c>
      <c r="N21" s="753">
        <v>27.698832227</v>
      </c>
      <c r="O21" s="753">
        <v>31.784965711</v>
      </c>
      <c r="P21" s="753">
        <v>39.627690684</v>
      </c>
      <c r="Q21" s="753">
        <v>43.540998708</v>
      </c>
      <c r="R21" s="753">
        <v>62.190796883</v>
      </c>
      <c r="S21" s="754">
        <v>76.02372126</v>
      </c>
      <c r="T21" s="753">
        <v>71.258341986</v>
      </c>
      <c r="U21" s="753">
        <v>77.448384335</v>
      </c>
      <c r="V21" s="753">
        <v>79.316756899</v>
      </c>
      <c r="W21" s="753">
        <v>88.403930186</v>
      </c>
      <c r="X21" s="753">
        <v>70.463887258</v>
      </c>
    </row>
    <row r="22" spans="1:24" s="740" customFormat="1" ht="21" customHeight="1">
      <c r="A22" s="707" t="s">
        <v>324</v>
      </c>
      <c r="B22" s="759"/>
      <c r="C22" s="739">
        <v>28.064366418</v>
      </c>
      <c r="D22" s="739">
        <v>28.407603822</v>
      </c>
      <c r="E22" s="752">
        <v>4.26908012</v>
      </c>
      <c r="F22" s="752">
        <v>7.433792783</v>
      </c>
      <c r="G22" s="753">
        <v>5.3692302375</v>
      </c>
      <c r="H22" s="753">
        <v>8.1339469679</v>
      </c>
      <c r="I22" s="753">
        <v>36.386064137</v>
      </c>
      <c r="J22" s="753">
        <v>32.890493315</v>
      </c>
      <c r="K22" s="753">
        <v>24.020771416</v>
      </c>
      <c r="L22" s="753">
        <v>21.269624103</v>
      </c>
      <c r="M22" s="753">
        <v>24.560998068</v>
      </c>
      <c r="N22" s="753">
        <v>25.820175304</v>
      </c>
      <c r="O22" s="753">
        <v>29.138095146</v>
      </c>
      <c r="P22" s="753">
        <v>37.505548413</v>
      </c>
      <c r="Q22" s="753">
        <v>46.243731668</v>
      </c>
      <c r="R22" s="753">
        <v>52.30298748</v>
      </c>
      <c r="S22" s="754">
        <v>69.393603212</v>
      </c>
      <c r="T22" s="753">
        <v>63.699208459</v>
      </c>
      <c r="U22" s="753">
        <v>69.625761532</v>
      </c>
      <c r="V22" s="753">
        <v>80.884418636</v>
      </c>
      <c r="W22" s="753">
        <v>74.395233827</v>
      </c>
      <c r="X22" s="753">
        <v>60.408232476</v>
      </c>
    </row>
    <row r="23" spans="1:24" s="740" customFormat="1" ht="21" customHeight="1">
      <c r="A23" s="707" t="s">
        <v>325</v>
      </c>
      <c r="B23" s="759"/>
      <c r="C23" s="739">
        <v>25.11454202</v>
      </c>
      <c r="D23" s="739">
        <v>25.660493049</v>
      </c>
      <c r="E23" s="752">
        <v>5.7143727904</v>
      </c>
      <c r="F23" s="752">
        <v>5.5377205793</v>
      </c>
      <c r="G23" s="753">
        <v>2.9021750876</v>
      </c>
      <c r="H23" s="753">
        <v>6.3230216923</v>
      </c>
      <c r="I23" s="753">
        <v>32.981043534</v>
      </c>
      <c r="J23" s="753">
        <v>28.919199342</v>
      </c>
      <c r="K23" s="753">
        <v>22.89262089</v>
      </c>
      <c r="L23" s="753">
        <v>20.188815502</v>
      </c>
      <c r="M23" s="753">
        <v>19.974572216</v>
      </c>
      <c r="N23" s="753">
        <v>23.218935069</v>
      </c>
      <c r="O23" s="753">
        <v>25.570898094</v>
      </c>
      <c r="P23" s="753">
        <v>30.913488229</v>
      </c>
      <c r="Q23" s="753">
        <v>40.052338187</v>
      </c>
      <c r="R23" s="753">
        <v>52.498410164</v>
      </c>
      <c r="S23" s="754">
        <v>65.021593154</v>
      </c>
      <c r="T23" s="753">
        <v>57.242962571</v>
      </c>
      <c r="U23" s="753">
        <v>67.449124604</v>
      </c>
      <c r="V23" s="753">
        <v>65.699966278</v>
      </c>
      <c r="W23" s="753">
        <v>85.702292391</v>
      </c>
      <c r="X23" s="753">
        <v>65.517342538</v>
      </c>
    </row>
    <row r="24" spans="1:24" s="740" customFormat="1" ht="21" customHeight="1">
      <c r="A24" s="707" t="s">
        <v>326</v>
      </c>
      <c r="B24" s="759"/>
      <c r="C24" s="739">
        <v>24.141808207</v>
      </c>
      <c r="D24" s="739">
        <v>24.945310989</v>
      </c>
      <c r="E24" s="752">
        <v>4.6186094433</v>
      </c>
      <c r="F24" s="752">
        <v>5.1776807442</v>
      </c>
      <c r="G24" s="753">
        <v>2.9625642969</v>
      </c>
      <c r="H24" s="753">
        <v>4.3739201885</v>
      </c>
      <c r="I24" s="753">
        <v>31.18762475</v>
      </c>
      <c r="J24" s="753">
        <v>31.763313323</v>
      </c>
      <c r="K24" s="753">
        <v>21.426957014</v>
      </c>
      <c r="L24" s="753">
        <v>21.166053258</v>
      </c>
      <c r="M24" s="753">
        <v>19.027904858</v>
      </c>
      <c r="N24" s="753">
        <v>22.702059268</v>
      </c>
      <c r="O24" s="753">
        <v>24.904816903</v>
      </c>
      <c r="P24" s="753">
        <v>29.554766141</v>
      </c>
      <c r="Q24" s="753">
        <v>40.509314745</v>
      </c>
      <c r="R24" s="753">
        <v>45.646558434</v>
      </c>
      <c r="S24" s="754">
        <v>61.160109032</v>
      </c>
      <c r="T24" s="753">
        <v>55.199656401</v>
      </c>
      <c r="U24" s="753">
        <v>63.037099597</v>
      </c>
      <c r="V24" s="753">
        <v>67.706285764</v>
      </c>
      <c r="W24" s="753">
        <v>68.068287863</v>
      </c>
      <c r="X24" s="753">
        <v>53.914759851</v>
      </c>
    </row>
    <row r="25" spans="1:24" s="740" customFormat="1" ht="21" customHeight="1">
      <c r="A25" s="707" t="s">
        <v>327</v>
      </c>
      <c r="B25" s="759"/>
      <c r="C25" s="739">
        <v>21.025488502</v>
      </c>
      <c r="D25" s="739">
        <v>21.789417898</v>
      </c>
      <c r="E25" s="752">
        <v>4.0808452543</v>
      </c>
      <c r="F25" s="752">
        <v>4.7120277875</v>
      </c>
      <c r="G25" s="753">
        <v>3.5867539938</v>
      </c>
      <c r="H25" s="753">
        <v>3.359406057</v>
      </c>
      <c r="I25" s="753">
        <v>26.895664035</v>
      </c>
      <c r="J25" s="753">
        <v>25.036553368</v>
      </c>
      <c r="K25" s="753">
        <v>18.793553645</v>
      </c>
      <c r="L25" s="753">
        <v>15.36387765</v>
      </c>
      <c r="M25" s="753">
        <v>16.584207727</v>
      </c>
      <c r="N25" s="753">
        <v>18.921312209</v>
      </c>
      <c r="O25" s="753">
        <v>20.822463225</v>
      </c>
      <c r="P25" s="753">
        <v>25.397214999</v>
      </c>
      <c r="Q25" s="753">
        <v>35.83210804</v>
      </c>
      <c r="R25" s="753">
        <v>40.961503891</v>
      </c>
      <c r="S25" s="754">
        <v>58.901162104</v>
      </c>
      <c r="T25" s="753">
        <v>53.685436799</v>
      </c>
      <c r="U25" s="753">
        <v>59.28611342</v>
      </c>
      <c r="V25" s="753">
        <v>66.4258515</v>
      </c>
      <c r="W25" s="753">
        <v>64.553872224</v>
      </c>
      <c r="X25" s="753">
        <v>51.66846071</v>
      </c>
    </row>
    <row r="26" spans="1:24" s="740" customFormat="1" ht="21" customHeight="1">
      <c r="A26" s="707" t="s">
        <v>357</v>
      </c>
      <c r="B26" s="759"/>
      <c r="C26" s="739">
        <v>19.637141688</v>
      </c>
      <c r="D26" s="739">
        <v>20.598159512</v>
      </c>
      <c r="E26" s="752">
        <v>4.55422425</v>
      </c>
      <c r="F26" s="752">
        <v>4.0095531963</v>
      </c>
      <c r="G26" s="753">
        <v>1.9751001592</v>
      </c>
      <c r="H26" s="753">
        <v>3.3304079195</v>
      </c>
      <c r="I26" s="753">
        <v>22.786095959</v>
      </c>
      <c r="J26" s="753">
        <v>24.366788717</v>
      </c>
      <c r="K26" s="753">
        <v>19.376300234</v>
      </c>
      <c r="L26" s="753">
        <v>12.962938958</v>
      </c>
      <c r="M26" s="753">
        <v>16.059779681</v>
      </c>
      <c r="N26" s="753">
        <v>17.148602762</v>
      </c>
      <c r="O26" s="753">
        <v>20.265639402</v>
      </c>
      <c r="P26" s="753">
        <v>23.027584139</v>
      </c>
      <c r="Q26" s="753">
        <v>31.182981241</v>
      </c>
      <c r="R26" s="753">
        <v>38.150206049</v>
      </c>
      <c r="S26" s="754">
        <v>58.681694508</v>
      </c>
      <c r="T26" s="753">
        <v>51.606927738</v>
      </c>
      <c r="U26" s="753">
        <v>59.408179764</v>
      </c>
      <c r="V26" s="753">
        <v>66.518304761</v>
      </c>
      <c r="W26" s="753">
        <v>66.633966665</v>
      </c>
      <c r="X26" s="753">
        <v>53.209929295</v>
      </c>
    </row>
    <row r="27" spans="1:24" s="742" customFormat="1" ht="21" customHeight="1">
      <c r="A27" s="707" t="s">
        <v>358</v>
      </c>
      <c r="B27" s="759"/>
      <c r="C27" s="739">
        <v>18.854079386</v>
      </c>
      <c r="D27" s="739">
        <v>19.873541517</v>
      </c>
      <c r="E27" s="752">
        <v>3.0826683577</v>
      </c>
      <c r="F27" s="752">
        <v>5.5288679416</v>
      </c>
      <c r="G27" s="753">
        <v>2.9537084753</v>
      </c>
      <c r="H27" s="753">
        <v>3.2125020696</v>
      </c>
      <c r="I27" s="753">
        <v>23.022637925</v>
      </c>
      <c r="J27" s="753">
        <v>22.852172061</v>
      </c>
      <c r="K27" s="753">
        <v>16.978895605</v>
      </c>
      <c r="L27" s="753">
        <v>14.938425337</v>
      </c>
      <c r="M27" s="753">
        <v>15.188175716</v>
      </c>
      <c r="N27" s="753">
        <v>15.464020205</v>
      </c>
      <c r="O27" s="753">
        <v>18.43118185</v>
      </c>
      <c r="P27" s="753">
        <v>21.346276316</v>
      </c>
      <c r="Q27" s="753">
        <v>29.383816626</v>
      </c>
      <c r="R27" s="753">
        <v>35.263207561</v>
      </c>
      <c r="S27" s="754">
        <v>55.8870528</v>
      </c>
      <c r="T27" s="755">
        <v>50.048857218</v>
      </c>
      <c r="U27" s="752">
        <v>52.718464811</v>
      </c>
      <c r="V27" s="753">
        <v>66.741751137</v>
      </c>
      <c r="W27" s="753">
        <v>62.116623961</v>
      </c>
      <c r="X27" s="753">
        <v>53.380247805</v>
      </c>
    </row>
    <row r="28" spans="1:24" s="742" customFormat="1" ht="21" customHeight="1">
      <c r="A28" s="707" t="s">
        <v>330</v>
      </c>
      <c r="B28" s="759"/>
      <c r="C28" s="739">
        <v>19.987999349</v>
      </c>
      <c r="D28" s="739">
        <v>21.415795125</v>
      </c>
      <c r="E28" s="752">
        <v>1.8850496711</v>
      </c>
      <c r="F28" s="752">
        <v>3.1933158264</v>
      </c>
      <c r="G28" s="753">
        <v>2.0116415644</v>
      </c>
      <c r="H28" s="753">
        <v>3.2170254887</v>
      </c>
      <c r="I28" s="753">
        <v>26.800777593</v>
      </c>
      <c r="J28" s="753">
        <v>24.223367099</v>
      </c>
      <c r="K28" s="753">
        <v>17.460995142</v>
      </c>
      <c r="L28" s="753">
        <v>17.026131796</v>
      </c>
      <c r="M28" s="753">
        <v>15.704717358</v>
      </c>
      <c r="N28" s="753">
        <v>17.162025119</v>
      </c>
      <c r="O28" s="753">
        <v>21.540484774</v>
      </c>
      <c r="P28" s="753">
        <v>23.219710657</v>
      </c>
      <c r="Q28" s="753">
        <v>28.397852813</v>
      </c>
      <c r="R28" s="753">
        <v>38.831743903</v>
      </c>
      <c r="S28" s="754">
        <v>59.081518338</v>
      </c>
      <c r="T28" s="755">
        <v>52.202417059</v>
      </c>
      <c r="U28" s="752">
        <v>63.151354444</v>
      </c>
      <c r="V28" s="753">
        <v>66.03071749</v>
      </c>
      <c r="W28" s="753">
        <v>65.033688258</v>
      </c>
      <c r="X28" s="753">
        <v>42.850619929</v>
      </c>
    </row>
    <row r="29" spans="1:24" s="740" customFormat="1" ht="21" customHeight="1">
      <c r="A29" s="707" t="s">
        <v>359</v>
      </c>
      <c r="B29" s="759"/>
      <c r="C29" s="739">
        <v>19.788294992</v>
      </c>
      <c r="D29" s="739">
        <v>21.320074236</v>
      </c>
      <c r="E29" s="752">
        <v>2.4858802005</v>
      </c>
      <c r="F29" s="752">
        <v>3.4239229496</v>
      </c>
      <c r="G29" s="753">
        <v>1.4550476264</v>
      </c>
      <c r="H29" s="753">
        <v>3.0304079795</v>
      </c>
      <c r="I29" s="753">
        <v>28.213087354</v>
      </c>
      <c r="J29" s="753">
        <v>25.101486999</v>
      </c>
      <c r="K29" s="753">
        <v>19.287591111</v>
      </c>
      <c r="L29" s="753">
        <v>17.158094233</v>
      </c>
      <c r="M29" s="753">
        <v>15.581859727</v>
      </c>
      <c r="N29" s="753">
        <v>16.253424643</v>
      </c>
      <c r="O29" s="753">
        <v>19.262609493</v>
      </c>
      <c r="P29" s="753">
        <v>23.560906216</v>
      </c>
      <c r="Q29" s="753">
        <v>29.099432362</v>
      </c>
      <c r="R29" s="753">
        <v>35.692381939</v>
      </c>
      <c r="S29" s="754">
        <v>56.099042057</v>
      </c>
      <c r="T29" s="753">
        <v>48.238719234</v>
      </c>
      <c r="U29" s="753">
        <v>58.237151216</v>
      </c>
      <c r="V29" s="753">
        <v>63.466274022</v>
      </c>
      <c r="W29" s="753">
        <v>57.971450943</v>
      </c>
      <c r="X29" s="753">
        <v>58.087928154</v>
      </c>
    </row>
    <row r="30" spans="1:24" s="740" customFormat="1" ht="21" customHeight="1">
      <c r="A30" s="707" t="s">
        <v>360</v>
      </c>
      <c r="B30" s="759"/>
      <c r="C30" s="739">
        <v>19.01084536</v>
      </c>
      <c r="D30" s="739">
        <v>20.803160608</v>
      </c>
      <c r="E30" s="752">
        <v>1.0303489277</v>
      </c>
      <c r="F30" s="752">
        <v>4.1101520756</v>
      </c>
      <c r="G30" s="753">
        <v>1.9046997105</v>
      </c>
      <c r="H30" s="753">
        <v>3.0366053479</v>
      </c>
      <c r="I30" s="753">
        <v>24.258171972</v>
      </c>
      <c r="J30" s="753">
        <v>24.330980787</v>
      </c>
      <c r="K30" s="753">
        <v>18.094128455</v>
      </c>
      <c r="L30" s="753">
        <v>16.198889187</v>
      </c>
      <c r="M30" s="753">
        <v>16.288194607</v>
      </c>
      <c r="N30" s="753">
        <v>18.221441913</v>
      </c>
      <c r="O30" s="753">
        <v>19.114640606</v>
      </c>
      <c r="P30" s="753">
        <v>22.857592284</v>
      </c>
      <c r="Q30" s="753">
        <v>27.808822678</v>
      </c>
      <c r="R30" s="753">
        <v>32.846838039</v>
      </c>
      <c r="S30" s="754">
        <v>53.376745235</v>
      </c>
      <c r="T30" s="753">
        <v>44.476390335</v>
      </c>
      <c r="U30" s="753">
        <v>54.559466408</v>
      </c>
      <c r="V30" s="753">
        <v>61.106836147</v>
      </c>
      <c r="W30" s="753">
        <v>65.986676307</v>
      </c>
      <c r="X30" s="753">
        <v>43.986613803</v>
      </c>
    </row>
    <row r="31" spans="1:24" s="740" customFormat="1" ht="21" customHeight="1">
      <c r="A31" s="707" t="s">
        <v>361</v>
      </c>
      <c r="B31" s="759"/>
      <c r="C31" s="739">
        <v>16.276792629</v>
      </c>
      <c r="D31" s="739">
        <v>18.008116437</v>
      </c>
      <c r="E31" s="752">
        <v>2.0783971401</v>
      </c>
      <c r="F31" s="752">
        <v>3.862284564</v>
      </c>
      <c r="G31" s="753">
        <v>1.8591706812</v>
      </c>
      <c r="H31" s="753">
        <v>2.5357102215</v>
      </c>
      <c r="I31" s="753">
        <v>18.829428911</v>
      </c>
      <c r="J31" s="753">
        <v>20.837662387</v>
      </c>
      <c r="K31" s="753">
        <v>14.791514352</v>
      </c>
      <c r="L31" s="753">
        <v>13.341421007</v>
      </c>
      <c r="M31" s="753">
        <v>12.230555716</v>
      </c>
      <c r="N31" s="753">
        <v>15.740364518</v>
      </c>
      <c r="O31" s="753">
        <v>16.422951507</v>
      </c>
      <c r="P31" s="753">
        <v>19.448856732</v>
      </c>
      <c r="Q31" s="753">
        <v>22.780582146</v>
      </c>
      <c r="R31" s="753">
        <v>31.255707704</v>
      </c>
      <c r="S31" s="754">
        <v>48.767613467</v>
      </c>
      <c r="T31" s="753">
        <v>39.702406908</v>
      </c>
      <c r="U31" s="753">
        <v>51.196355766</v>
      </c>
      <c r="V31" s="753">
        <v>57.747015391</v>
      </c>
      <c r="W31" s="753">
        <v>54.847566717</v>
      </c>
      <c r="X31" s="753">
        <v>43.477079427</v>
      </c>
    </row>
    <row r="32" spans="1:24" s="740" customFormat="1" ht="21" customHeight="1">
      <c r="A32" s="707" t="s">
        <v>362</v>
      </c>
      <c r="B32" s="759" t="s">
        <v>366</v>
      </c>
      <c r="C32" s="739">
        <v>15.049273457</v>
      </c>
      <c r="D32" s="739">
        <v>16.832120922</v>
      </c>
      <c r="E32" s="752">
        <v>3.1612889629</v>
      </c>
      <c r="F32" s="752">
        <v>3.2956685499</v>
      </c>
      <c r="G32" s="753">
        <v>1.6420018092</v>
      </c>
      <c r="H32" s="753">
        <v>1.6994984591</v>
      </c>
      <c r="I32" s="753">
        <v>17.543468127</v>
      </c>
      <c r="J32" s="753">
        <v>20.072913502</v>
      </c>
      <c r="K32" s="753">
        <v>12.214626442</v>
      </c>
      <c r="L32" s="753">
        <v>13.479810416</v>
      </c>
      <c r="M32" s="753">
        <v>11.937896772</v>
      </c>
      <c r="N32" s="753">
        <v>12.660480865</v>
      </c>
      <c r="O32" s="753">
        <v>15.031068635</v>
      </c>
      <c r="P32" s="753">
        <v>16.3379225</v>
      </c>
      <c r="Q32" s="753">
        <v>19.77186754</v>
      </c>
      <c r="R32" s="753">
        <v>28.840714214</v>
      </c>
      <c r="S32" s="754">
        <v>48.384554369</v>
      </c>
      <c r="T32" s="753">
        <v>38.64008088</v>
      </c>
      <c r="U32" s="753">
        <v>47.905263612</v>
      </c>
      <c r="V32" s="753">
        <v>58.154796761</v>
      </c>
      <c r="W32" s="753">
        <v>57.005083732</v>
      </c>
      <c r="X32" s="753">
        <v>48.622858822</v>
      </c>
    </row>
    <row r="33" spans="1:24" s="740" customFormat="1" ht="21" customHeight="1">
      <c r="A33" s="707" t="s">
        <v>363</v>
      </c>
      <c r="B33" s="741"/>
      <c r="C33" s="739">
        <v>14.075293006</v>
      </c>
      <c r="D33" s="739">
        <v>16.010640945</v>
      </c>
      <c r="E33" s="752">
        <v>3.2417800614</v>
      </c>
      <c r="F33" s="752">
        <v>2.653481277</v>
      </c>
      <c r="G33" s="753">
        <v>1.7082091485</v>
      </c>
      <c r="H33" s="753">
        <v>2.3383775168</v>
      </c>
      <c r="I33" s="753">
        <v>14.638931681</v>
      </c>
      <c r="J33" s="753">
        <v>17.944262028</v>
      </c>
      <c r="K33" s="753">
        <v>13.078495304</v>
      </c>
      <c r="L33" s="753">
        <v>11.747312738</v>
      </c>
      <c r="M33" s="753">
        <v>11.464536688</v>
      </c>
      <c r="N33" s="753">
        <v>12.864898019</v>
      </c>
      <c r="O33" s="753">
        <v>12.679802627</v>
      </c>
      <c r="P33" s="753">
        <v>15.785105946</v>
      </c>
      <c r="Q33" s="753">
        <v>19.79405959</v>
      </c>
      <c r="R33" s="753">
        <v>24.873825514</v>
      </c>
      <c r="S33" s="754">
        <v>46.338707142</v>
      </c>
      <c r="T33" s="753">
        <v>37.338021766</v>
      </c>
      <c r="U33" s="753">
        <v>44.621962251</v>
      </c>
      <c r="V33" s="753">
        <v>56.512797121</v>
      </c>
      <c r="W33" s="753">
        <v>54.66536567</v>
      </c>
      <c r="X33" s="753">
        <v>46.611815389</v>
      </c>
    </row>
    <row r="34" spans="1:25" s="740" customFormat="1" ht="21" customHeight="1">
      <c r="A34" s="707" t="s">
        <v>364</v>
      </c>
      <c r="B34" s="741"/>
      <c r="C34" s="739">
        <v>14.246314696</v>
      </c>
      <c r="D34" s="739">
        <v>16.304431787</v>
      </c>
      <c r="E34" s="752">
        <v>4.1190887399</v>
      </c>
      <c r="F34" s="752">
        <v>2.7054081108</v>
      </c>
      <c r="G34" s="753">
        <v>0.745579027</v>
      </c>
      <c r="H34" s="753">
        <v>2.581204529</v>
      </c>
      <c r="I34" s="753">
        <v>18.410150253</v>
      </c>
      <c r="J34" s="753">
        <v>19.01366308</v>
      </c>
      <c r="K34" s="753">
        <v>14.175748005</v>
      </c>
      <c r="L34" s="753">
        <v>10.12164926</v>
      </c>
      <c r="M34" s="753">
        <v>11.065705266</v>
      </c>
      <c r="N34" s="753">
        <v>12.598644707</v>
      </c>
      <c r="O34" s="753">
        <v>12.912223388</v>
      </c>
      <c r="P34" s="753">
        <v>16.062794214</v>
      </c>
      <c r="Q34" s="753">
        <v>20.062722062</v>
      </c>
      <c r="R34" s="753">
        <v>24.251267903</v>
      </c>
      <c r="S34" s="754">
        <v>45.091123499</v>
      </c>
      <c r="T34" s="753">
        <v>34.512050902</v>
      </c>
      <c r="U34" s="753">
        <v>42.463044616</v>
      </c>
      <c r="V34" s="753">
        <v>56.179831843</v>
      </c>
      <c r="W34" s="753">
        <v>56.621252871</v>
      </c>
      <c r="X34" s="753">
        <v>45.074329303</v>
      </c>
      <c r="Y34" s="743"/>
    </row>
    <row r="35" spans="1:25" s="740" customFormat="1" ht="21" customHeight="1">
      <c r="A35" s="707" t="s">
        <v>337</v>
      </c>
      <c r="B35" s="741"/>
      <c r="C35" s="739">
        <v>13.797304253</v>
      </c>
      <c r="D35" s="739">
        <v>15.969979198</v>
      </c>
      <c r="E35" s="752">
        <v>1.1603485687</v>
      </c>
      <c r="F35" s="752">
        <v>2.9181151514</v>
      </c>
      <c r="G35" s="753">
        <v>0.3529375433</v>
      </c>
      <c r="H35" s="753">
        <v>1.3613184097</v>
      </c>
      <c r="I35" s="753">
        <v>17.823917088</v>
      </c>
      <c r="J35" s="753">
        <v>20.998263726</v>
      </c>
      <c r="K35" s="753">
        <v>12.058263785</v>
      </c>
      <c r="L35" s="753">
        <v>10.858363506</v>
      </c>
      <c r="M35" s="753">
        <v>10.945203581</v>
      </c>
      <c r="N35" s="753">
        <v>12.147375195</v>
      </c>
      <c r="O35" s="753">
        <v>12.753876942</v>
      </c>
      <c r="P35" s="753">
        <v>14.073109805</v>
      </c>
      <c r="Q35" s="753">
        <v>18.172420428</v>
      </c>
      <c r="R35" s="753">
        <v>26.24169051</v>
      </c>
      <c r="S35" s="754">
        <v>43.659051119</v>
      </c>
      <c r="T35" s="753">
        <v>35.44575431</v>
      </c>
      <c r="U35" s="753">
        <v>44.129823572</v>
      </c>
      <c r="V35" s="753">
        <v>45.573727048</v>
      </c>
      <c r="W35" s="753">
        <v>53.691420762</v>
      </c>
      <c r="X35" s="753">
        <v>47.791438164</v>
      </c>
      <c r="Y35" s="743"/>
    </row>
    <row r="36" spans="1:25" s="740" customFormat="1" ht="21" customHeight="1">
      <c r="A36" s="1103" t="s">
        <v>583</v>
      </c>
      <c r="B36" s="741"/>
      <c r="C36" s="739">
        <v>12.669390272</v>
      </c>
      <c r="D36" s="739">
        <v>15.027695953</v>
      </c>
      <c r="E36" s="752">
        <v>0.984285876</v>
      </c>
      <c r="F36" s="752">
        <v>1.6945982075</v>
      </c>
      <c r="G36" s="753">
        <v>0.5513033731</v>
      </c>
      <c r="H36" s="753">
        <v>2.2888745675</v>
      </c>
      <c r="I36" s="753">
        <v>15.490609283</v>
      </c>
      <c r="J36" s="753">
        <v>17.517807441</v>
      </c>
      <c r="K36" s="753">
        <v>11.363397114</v>
      </c>
      <c r="L36" s="753">
        <v>9.601054048</v>
      </c>
      <c r="M36" s="753">
        <v>9.2498505638</v>
      </c>
      <c r="N36" s="753">
        <v>10.491222978</v>
      </c>
      <c r="O36" s="753">
        <v>11.373582237</v>
      </c>
      <c r="P36" s="753">
        <v>14.729046008</v>
      </c>
      <c r="Q36" s="753">
        <v>18.184334288</v>
      </c>
      <c r="R36" s="753">
        <v>24.312491132</v>
      </c>
      <c r="S36" s="754">
        <v>42.040394267</v>
      </c>
      <c r="T36" s="753">
        <v>31.113749968</v>
      </c>
      <c r="U36" s="753">
        <v>40.653230897</v>
      </c>
      <c r="V36" s="753">
        <v>52.737858149</v>
      </c>
      <c r="W36" s="753">
        <v>51.860460787</v>
      </c>
      <c r="X36" s="753">
        <v>41.643940622</v>
      </c>
      <c r="Y36" s="743"/>
    </row>
    <row r="37" spans="1:25" s="740" customFormat="1" ht="21" customHeight="1">
      <c r="A37" s="1103" t="s">
        <v>584</v>
      </c>
      <c r="B37" s="741"/>
      <c r="C37" s="739">
        <v>11.818135249</v>
      </c>
      <c r="D37" s="739">
        <v>14.195960238</v>
      </c>
      <c r="E37" s="752">
        <v>0.4966624285</v>
      </c>
      <c r="F37" s="752">
        <v>2.0408866122</v>
      </c>
      <c r="G37" s="753">
        <v>1.233252081</v>
      </c>
      <c r="H37" s="753">
        <v>2.0153788334</v>
      </c>
      <c r="I37" s="753">
        <v>14.058415554</v>
      </c>
      <c r="J37" s="753">
        <v>16.971696122</v>
      </c>
      <c r="K37" s="753">
        <v>9.7636186007</v>
      </c>
      <c r="L37" s="753">
        <v>8.980607316</v>
      </c>
      <c r="M37" s="753">
        <v>7.739958457</v>
      </c>
      <c r="N37" s="753">
        <v>7.6651910261</v>
      </c>
      <c r="O37" s="753">
        <v>11.041825739</v>
      </c>
      <c r="P37" s="753">
        <v>13.938690293</v>
      </c>
      <c r="Q37" s="753">
        <v>14.975872541</v>
      </c>
      <c r="R37" s="753">
        <v>22.270148183</v>
      </c>
      <c r="S37" s="754">
        <v>42.345366695</v>
      </c>
      <c r="T37" s="753">
        <v>30.136856401</v>
      </c>
      <c r="U37" s="753">
        <v>42.626611184</v>
      </c>
      <c r="V37" s="753">
        <v>51.695696285</v>
      </c>
      <c r="W37" s="753">
        <v>51.928470509</v>
      </c>
      <c r="X37" s="753">
        <v>44.879074874</v>
      </c>
      <c r="Y37" s="743"/>
    </row>
    <row r="38" spans="1:25" s="740" customFormat="1" ht="21" customHeight="1">
      <c r="A38" s="1103" t="s">
        <v>585</v>
      </c>
      <c r="B38" s="1059"/>
      <c r="C38" s="1057">
        <v>12.10296922254367</v>
      </c>
      <c r="D38" s="1057">
        <v>14.647297310866453</v>
      </c>
      <c r="E38" s="1062">
        <v>2.610836538135184</v>
      </c>
      <c r="F38" s="1062">
        <v>1.367259601580552</v>
      </c>
      <c r="G38" s="1062">
        <v>1.5558262044890447</v>
      </c>
      <c r="H38" s="1062">
        <v>1.94171816426858</v>
      </c>
      <c r="I38" s="1062">
        <v>16.456606433102106</v>
      </c>
      <c r="J38" s="1062">
        <v>15.612244104589596</v>
      </c>
      <c r="K38" s="1062">
        <v>10.728396462342095</v>
      </c>
      <c r="L38" s="1062">
        <v>9.096204169076826</v>
      </c>
      <c r="M38" s="1062">
        <v>8.54589542433825</v>
      </c>
      <c r="N38" s="1062">
        <v>9.251234444284718</v>
      </c>
      <c r="O38" s="1062">
        <v>9.942135689619493</v>
      </c>
      <c r="P38" s="1062">
        <v>12.259376281479563</v>
      </c>
      <c r="Q38" s="1062">
        <v>15.046946472995748</v>
      </c>
      <c r="R38" s="1062">
        <v>23.39329696975282</v>
      </c>
      <c r="S38" s="1064">
        <v>42.88495058054593</v>
      </c>
      <c r="T38" s="1064">
        <v>28.949774553630665</v>
      </c>
      <c r="U38" s="1062">
        <v>45.012919711429916</v>
      </c>
      <c r="V38" s="1062">
        <v>51.71238511623534</v>
      </c>
      <c r="W38" s="1062">
        <v>52.97651986226105</v>
      </c>
      <c r="X38" s="1062">
        <v>47.77784903482332</v>
      </c>
      <c r="Y38" s="743"/>
    </row>
    <row r="39" spans="1:25" s="1058" customFormat="1" ht="21" customHeight="1">
      <c r="A39" s="1103" t="s">
        <v>542</v>
      </c>
      <c r="B39" s="1059"/>
      <c r="C39" s="1081">
        <v>10.99638003724314</v>
      </c>
      <c r="D39" s="1081">
        <v>13.655593112935442</v>
      </c>
      <c r="E39" s="1062">
        <v>2.495022430251648</v>
      </c>
      <c r="F39" s="1062">
        <v>1.569306300221574</v>
      </c>
      <c r="G39" s="1062">
        <v>0.30085291802259406</v>
      </c>
      <c r="H39" s="1062">
        <v>0.8287857170384668</v>
      </c>
      <c r="I39" s="1062">
        <v>15.376274673287302</v>
      </c>
      <c r="J39" s="1062">
        <v>13.673743243150852</v>
      </c>
      <c r="K39" s="1062">
        <v>8.805961887796949</v>
      </c>
      <c r="L39" s="1062">
        <v>8.54166364688659</v>
      </c>
      <c r="M39" s="1062">
        <v>7.126303260084405</v>
      </c>
      <c r="N39" s="1062">
        <v>8.94932166938409</v>
      </c>
      <c r="O39" s="1062">
        <v>10.097094968063866</v>
      </c>
      <c r="P39" s="1062">
        <v>11.753803757958194</v>
      </c>
      <c r="Q39" s="1062">
        <v>14.198038294717083</v>
      </c>
      <c r="R39" s="1082">
        <v>19.54805569308474</v>
      </c>
      <c r="S39" s="1063">
        <v>40.784588297502694</v>
      </c>
      <c r="T39" s="1062">
        <v>28.216474622808136</v>
      </c>
      <c r="U39" s="1062">
        <v>38.88752547897561</v>
      </c>
      <c r="V39" s="1062">
        <v>52.681822682067924</v>
      </c>
      <c r="W39" s="1062">
        <v>56.26597133040368</v>
      </c>
      <c r="X39" s="1062">
        <v>41.96530465603546</v>
      </c>
      <c r="Y39" s="1060"/>
    </row>
    <row r="40" spans="1:24" s="744" customFormat="1" ht="16.5" customHeight="1">
      <c r="A40" s="1104" t="s">
        <v>1248</v>
      </c>
      <c r="B40" s="1084"/>
      <c r="C40" s="1085">
        <v>11.088364734422628</v>
      </c>
      <c r="D40" s="1085">
        <v>13.799147769736662</v>
      </c>
      <c r="E40" s="1083">
        <v>3.012078434522435</v>
      </c>
      <c r="F40" s="1083">
        <v>1.0482656444911893</v>
      </c>
      <c r="G40" s="1083">
        <v>1.2315372047389552</v>
      </c>
      <c r="H40" s="1083">
        <v>1.0594347297713078</v>
      </c>
      <c r="I40" s="1083">
        <v>15.129773588390421</v>
      </c>
      <c r="J40" s="1083">
        <v>14.694381765019402</v>
      </c>
      <c r="K40" s="1083">
        <v>9.910728175071132</v>
      </c>
      <c r="L40" s="1083">
        <v>9.388165647399491</v>
      </c>
      <c r="M40" s="1083">
        <v>7.798144535154085</v>
      </c>
      <c r="N40" s="1083">
        <v>7.579980552093693</v>
      </c>
      <c r="O40" s="1083">
        <v>9.838428409445875</v>
      </c>
      <c r="P40" s="1083">
        <v>10.579847794462411</v>
      </c>
      <c r="Q40" s="1083">
        <v>14.252992913858403</v>
      </c>
      <c r="R40" s="1086">
        <v>17.95853725111403</v>
      </c>
      <c r="S40" s="1085">
        <v>40.33296033341031</v>
      </c>
      <c r="T40" s="1083">
        <v>25.677310659663476</v>
      </c>
      <c r="U40" s="1083">
        <v>38.70041322777136</v>
      </c>
      <c r="V40" s="1083">
        <v>56.99989389250521</v>
      </c>
      <c r="W40" s="1083">
        <v>53.294905809015376</v>
      </c>
      <c r="X40" s="1083">
        <v>45.87471615019382</v>
      </c>
    </row>
    <row r="41" s="745" customFormat="1" ht="15.75">
      <c r="A41" s="1102" t="s">
        <v>1249</v>
      </c>
    </row>
    <row r="42" s="745" customFormat="1" ht="15.75">
      <c r="A42" s="1102" t="s">
        <v>1250</v>
      </c>
    </row>
  </sheetData>
  <sheetProtection/>
  <mergeCells count="1">
    <mergeCell ref="A1:X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24" max="65535" man="1"/>
  </colBreaks>
</worksheet>
</file>

<file path=xl/worksheets/sheet45.xml><?xml version="1.0" encoding="utf-8"?>
<worksheet xmlns="http://schemas.openxmlformats.org/spreadsheetml/2006/main" xmlns:r="http://schemas.openxmlformats.org/officeDocument/2006/relationships">
  <dimension ref="A1:Y42"/>
  <sheetViews>
    <sheetView view="pageBreakPreview" zoomScaleSheetLayoutView="100" workbookViewId="0" topLeftCell="A1">
      <selection activeCell="A1" sqref="A1:X1"/>
    </sheetView>
  </sheetViews>
  <sheetFormatPr defaultColWidth="9.00390625" defaultRowHeight="16.5"/>
  <cols>
    <col min="1" max="1" width="11.75390625" style="745" customWidth="1"/>
    <col min="2" max="2" width="2.875" style="459" customWidth="1"/>
    <col min="3" max="4" width="7.75390625" style="459" customWidth="1"/>
    <col min="5" max="24" width="6.75390625" style="459" customWidth="1"/>
    <col min="25" max="25" width="9.375" style="459" bestFit="1" customWidth="1"/>
    <col min="26" max="16384" width="9.00390625" style="459" customWidth="1"/>
  </cols>
  <sheetData>
    <row r="1" spans="1:24" ht="25.5">
      <c r="A1" s="1323" t="s">
        <v>1616</v>
      </c>
      <c r="B1" s="1323"/>
      <c r="C1" s="1323"/>
      <c r="D1" s="1323"/>
      <c r="E1" s="1323"/>
      <c r="F1" s="1323"/>
      <c r="G1" s="1323"/>
      <c r="H1" s="1323"/>
      <c r="I1" s="1323"/>
      <c r="J1" s="1323"/>
      <c r="K1" s="1323"/>
      <c r="L1" s="1323"/>
      <c r="M1" s="1323"/>
      <c r="N1" s="1323"/>
      <c r="O1" s="1323"/>
      <c r="P1" s="1323"/>
      <c r="Q1" s="1323"/>
      <c r="R1" s="1323"/>
      <c r="S1" s="1323"/>
      <c r="T1" s="1323"/>
      <c r="U1" s="1323"/>
      <c r="V1" s="1323"/>
      <c r="W1" s="1323"/>
      <c r="X1" s="1323"/>
    </row>
    <row r="2" spans="3:24" ht="15.75" customHeight="1">
      <c r="C2" s="189"/>
      <c r="D2" s="189"/>
      <c r="E2" s="189"/>
      <c r="F2" s="189"/>
      <c r="G2" s="189"/>
      <c r="H2" s="189"/>
      <c r="I2" s="189"/>
      <c r="J2" s="190"/>
      <c r="K2" s="189" t="s">
        <v>4</v>
      </c>
      <c r="L2" s="189" t="s">
        <v>4</v>
      </c>
      <c r="M2" s="189"/>
      <c r="N2" s="189"/>
      <c r="O2" s="189"/>
      <c r="P2" s="189"/>
      <c r="Q2" s="189"/>
      <c r="R2" s="189"/>
      <c r="S2" s="189"/>
      <c r="T2" s="189"/>
      <c r="U2" s="189"/>
      <c r="V2" s="191"/>
      <c r="W2" s="191"/>
      <c r="X2" s="192" t="s">
        <v>168</v>
      </c>
    </row>
    <row r="3" spans="1:24" s="199" customFormat="1" ht="16.5" customHeight="1">
      <c r="A3" s="756" t="s">
        <v>350</v>
      </c>
      <c r="B3" s="460"/>
      <c r="C3" s="193" t="s">
        <v>169</v>
      </c>
      <c r="D3" s="194" t="s">
        <v>12</v>
      </c>
      <c r="E3" s="747">
        <v>0</v>
      </c>
      <c r="F3" s="746" t="s">
        <v>349</v>
      </c>
      <c r="G3" s="198" t="s">
        <v>170</v>
      </c>
      <c r="H3" s="195" t="s">
        <v>95</v>
      </c>
      <c r="I3" s="196" t="s">
        <v>94</v>
      </c>
      <c r="J3" s="197" t="s">
        <v>93</v>
      </c>
      <c r="K3" s="198" t="s">
        <v>92</v>
      </c>
      <c r="L3" s="195" t="s">
        <v>91</v>
      </c>
      <c r="M3" s="198" t="s">
        <v>90</v>
      </c>
      <c r="N3" s="195" t="s">
        <v>89</v>
      </c>
      <c r="O3" s="198" t="s">
        <v>88</v>
      </c>
      <c r="P3" s="195" t="s">
        <v>87</v>
      </c>
      <c r="Q3" s="198" t="s">
        <v>86</v>
      </c>
      <c r="R3" s="195" t="s">
        <v>85</v>
      </c>
      <c r="S3" s="198" t="s">
        <v>171</v>
      </c>
      <c r="T3" s="195" t="s">
        <v>84</v>
      </c>
      <c r="U3" s="198" t="s">
        <v>83</v>
      </c>
      <c r="V3" s="195" t="s">
        <v>82</v>
      </c>
      <c r="W3" s="198" t="s">
        <v>81</v>
      </c>
      <c r="X3" s="195" t="s">
        <v>101</v>
      </c>
    </row>
    <row r="4" spans="1:25" s="199" customFormat="1" ht="16.5" customHeight="1">
      <c r="A4" s="757" t="s">
        <v>4</v>
      </c>
      <c r="B4" s="461"/>
      <c r="C4" s="200" t="s">
        <v>12</v>
      </c>
      <c r="D4" s="201" t="s">
        <v>4</v>
      </c>
      <c r="E4" s="748" t="s">
        <v>377</v>
      </c>
      <c r="F4" s="203" t="s">
        <v>172</v>
      </c>
      <c r="G4" s="203" t="s">
        <v>172</v>
      </c>
      <c r="H4" s="202" t="s">
        <v>172</v>
      </c>
      <c r="I4" s="203" t="s">
        <v>172</v>
      </c>
      <c r="J4" s="202" t="s">
        <v>172</v>
      </c>
      <c r="K4" s="203" t="s">
        <v>172</v>
      </c>
      <c r="L4" s="202" t="s">
        <v>172</v>
      </c>
      <c r="M4" s="203" t="s">
        <v>172</v>
      </c>
      <c r="N4" s="202" t="s">
        <v>172</v>
      </c>
      <c r="O4" s="203" t="s">
        <v>172</v>
      </c>
      <c r="P4" s="202" t="s">
        <v>172</v>
      </c>
      <c r="Q4" s="203" t="s">
        <v>172</v>
      </c>
      <c r="R4" s="202" t="s">
        <v>172</v>
      </c>
      <c r="S4" s="203" t="s">
        <v>173</v>
      </c>
      <c r="T4" s="202" t="s">
        <v>172</v>
      </c>
      <c r="U4" s="203" t="s">
        <v>172</v>
      </c>
      <c r="V4" s="202" t="s">
        <v>172</v>
      </c>
      <c r="W4" s="203" t="s">
        <v>172</v>
      </c>
      <c r="X4" s="202" t="s">
        <v>172</v>
      </c>
      <c r="Y4" s="204"/>
    </row>
    <row r="5" spans="1:24" s="499" customFormat="1" ht="18.75" customHeight="1" hidden="1">
      <c r="A5" s="707" t="s">
        <v>351</v>
      </c>
      <c r="B5" s="205"/>
      <c r="C5" s="438">
        <v>35.178715455</v>
      </c>
      <c r="D5" s="438">
        <v>31.262715433</v>
      </c>
      <c r="E5" s="749">
        <v>5.6111624725</v>
      </c>
      <c r="F5" s="749">
        <v>16.665283056</v>
      </c>
      <c r="G5" s="750">
        <v>6.7623576633</v>
      </c>
      <c r="H5" s="750">
        <v>5.9452437787</v>
      </c>
      <c r="I5" s="750">
        <v>32.763465784</v>
      </c>
      <c r="J5" s="750">
        <v>37.528808421</v>
      </c>
      <c r="K5" s="750">
        <v>35.203942842</v>
      </c>
      <c r="L5" s="750">
        <v>29.884335667</v>
      </c>
      <c r="M5" s="750">
        <v>35.445568689</v>
      </c>
      <c r="N5" s="750">
        <v>43.076248316</v>
      </c>
      <c r="O5" s="750">
        <v>44.50680054</v>
      </c>
      <c r="P5" s="750">
        <v>48.257676294</v>
      </c>
      <c r="Q5" s="750">
        <v>59.600024389</v>
      </c>
      <c r="R5" s="750">
        <v>63.320015521</v>
      </c>
      <c r="S5" s="751">
        <v>74.173332445</v>
      </c>
      <c r="T5" s="750">
        <v>68.794794151</v>
      </c>
      <c r="U5" s="750">
        <v>78.161987369</v>
      </c>
      <c r="V5" s="750">
        <v>84.899345295</v>
      </c>
      <c r="W5" s="750">
        <v>64.741214977</v>
      </c>
      <c r="X5" s="750">
        <v>83.58408559</v>
      </c>
    </row>
    <row r="6" spans="1:24" s="499" customFormat="1" ht="18.75" customHeight="1" hidden="1">
      <c r="A6" s="707" t="s">
        <v>352</v>
      </c>
      <c r="B6" s="205"/>
      <c r="C6" s="438">
        <v>33.742979955</v>
      </c>
      <c r="D6" s="438">
        <v>29.923402648</v>
      </c>
      <c r="E6" s="749">
        <v>7.3190368148</v>
      </c>
      <c r="F6" s="749">
        <v>16.316377641</v>
      </c>
      <c r="G6" s="750">
        <v>6.7304312711</v>
      </c>
      <c r="H6" s="750">
        <v>6.3765241885</v>
      </c>
      <c r="I6" s="750">
        <v>31.363272043</v>
      </c>
      <c r="J6" s="750">
        <v>33.031414614</v>
      </c>
      <c r="K6" s="750">
        <v>32.056095926</v>
      </c>
      <c r="L6" s="750">
        <v>29.439632319</v>
      </c>
      <c r="M6" s="750">
        <v>34.524908213</v>
      </c>
      <c r="N6" s="750">
        <v>39.304108105</v>
      </c>
      <c r="O6" s="750">
        <v>41.554457301</v>
      </c>
      <c r="P6" s="750">
        <v>47.83961218</v>
      </c>
      <c r="Q6" s="750">
        <v>56.199065012</v>
      </c>
      <c r="R6" s="750">
        <v>59.745750858</v>
      </c>
      <c r="S6" s="751">
        <v>74.637440388</v>
      </c>
      <c r="T6" s="750">
        <v>66.68326831</v>
      </c>
      <c r="U6" s="750">
        <v>74.709876646</v>
      </c>
      <c r="V6" s="750">
        <v>88.653837335</v>
      </c>
      <c r="W6" s="750">
        <v>93.261832595</v>
      </c>
      <c r="X6" s="750">
        <v>70.894052777</v>
      </c>
    </row>
    <row r="7" spans="1:24" s="499" customFormat="1" ht="18.75" customHeight="1" hidden="1">
      <c r="A7" s="707" t="s">
        <v>353</v>
      </c>
      <c r="B7" s="205"/>
      <c r="C7" s="438">
        <v>32.92812781</v>
      </c>
      <c r="D7" s="438">
        <v>29.222233635</v>
      </c>
      <c r="E7" s="749">
        <v>4.4565514091</v>
      </c>
      <c r="F7" s="749">
        <v>14.644984736</v>
      </c>
      <c r="G7" s="750">
        <v>6.9597943669</v>
      </c>
      <c r="H7" s="750">
        <v>5.9029849785</v>
      </c>
      <c r="I7" s="750">
        <v>30.620849259</v>
      </c>
      <c r="J7" s="750">
        <v>31.837892735</v>
      </c>
      <c r="K7" s="750">
        <v>31.867747198</v>
      </c>
      <c r="L7" s="750">
        <v>30.229124834</v>
      </c>
      <c r="M7" s="750">
        <v>31.44024308</v>
      </c>
      <c r="N7" s="750">
        <v>34.415384984</v>
      </c>
      <c r="O7" s="750">
        <v>44.086326156</v>
      </c>
      <c r="P7" s="750">
        <v>46.076232076</v>
      </c>
      <c r="Q7" s="750">
        <v>46.295905416</v>
      </c>
      <c r="R7" s="750">
        <v>59.571238854</v>
      </c>
      <c r="S7" s="751">
        <v>80.174774005</v>
      </c>
      <c r="T7" s="750">
        <v>75.015696219</v>
      </c>
      <c r="U7" s="750">
        <v>80.883089272</v>
      </c>
      <c r="V7" s="750">
        <v>80.127626706</v>
      </c>
      <c r="W7" s="750">
        <v>107.25890407</v>
      </c>
      <c r="X7" s="750">
        <v>80.309556837</v>
      </c>
    </row>
    <row r="8" spans="1:24" s="499" customFormat="1" ht="18.75" customHeight="1" hidden="1">
      <c r="A8" s="707" t="s">
        <v>354</v>
      </c>
      <c r="B8" s="205"/>
      <c r="C8" s="438">
        <v>33.405575041</v>
      </c>
      <c r="D8" s="438">
        <v>30.07514813</v>
      </c>
      <c r="E8" s="749">
        <v>6.3652802893</v>
      </c>
      <c r="F8" s="749">
        <v>15.057523473</v>
      </c>
      <c r="G8" s="750">
        <v>7.8472057323</v>
      </c>
      <c r="H8" s="750">
        <v>6.0959148662</v>
      </c>
      <c r="I8" s="750">
        <v>28.731936221</v>
      </c>
      <c r="J8" s="750">
        <v>34.879560427</v>
      </c>
      <c r="K8" s="750">
        <v>31.982137464</v>
      </c>
      <c r="L8" s="750">
        <v>27.19080174</v>
      </c>
      <c r="M8" s="750">
        <v>34.445111413</v>
      </c>
      <c r="N8" s="750">
        <v>41.025974096</v>
      </c>
      <c r="O8" s="750">
        <v>39.288576396</v>
      </c>
      <c r="P8" s="750">
        <v>47.688362791</v>
      </c>
      <c r="Q8" s="750">
        <v>56.980826357</v>
      </c>
      <c r="R8" s="750">
        <v>58.461910441</v>
      </c>
      <c r="S8" s="751">
        <v>77.012108262</v>
      </c>
      <c r="T8" s="750">
        <v>75.024303648</v>
      </c>
      <c r="U8" s="750">
        <v>80.919066419</v>
      </c>
      <c r="V8" s="750">
        <v>77.223738848</v>
      </c>
      <c r="W8" s="750">
        <v>86.59301284</v>
      </c>
      <c r="X8" s="750">
        <v>43.581749304</v>
      </c>
    </row>
    <row r="9" spans="1:24" s="499" customFormat="1" ht="18.75" customHeight="1" hidden="1">
      <c r="A9" s="707" t="s">
        <v>355</v>
      </c>
      <c r="B9" s="205"/>
      <c r="C9" s="438">
        <v>31.855849482</v>
      </c>
      <c r="D9" s="438">
        <v>28.831558375</v>
      </c>
      <c r="E9" s="749">
        <v>5.5370304291</v>
      </c>
      <c r="F9" s="749">
        <v>14.869992865</v>
      </c>
      <c r="G9" s="750">
        <v>6.4690295212</v>
      </c>
      <c r="H9" s="750">
        <v>4.8483913533</v>
      </c>
      <c r="I9" s="750">
        <v>26.401059807</v>
      </c>
      <c r="J9" s="750">
        <v>32.466752844</v>
      </c>
      <c r="K9" s="750">
        <v>32.426781018</v>
      </c>
      <c r="L9" s="750">
        <v>27.79396602</v>
      </c>
      <c r="M9" s="750">
        <v>27.474984985</v>
      </c>
      <c r="N9" s="750">
        <v>35.457322378</v>
      </c>
      <c r="O9" s="750">
        <v>39.711081383</v>
      </c>
      <c r="P9" s="750">
        <v>45.027085427</v>
      </c>
      <c r="Q9" s="750">
        <v>55.216377544</v>
      </c>
      <c r="R9" s="750">
        <v>58.745978291</v>
      </c>
      <c r="S9" s="751">
        <v>77.265803865</v>
      </c>
      <c r="T9" s="750">
        <v>69.847070346</v>
      </c>
      <c r="U9" s="750">
        <v>85.317130015</v>
      </c>
      <c r="V9" s="750">
        <v>84.025649935</v>
      </c>
      <c r="W9" s="750">
        <v>76.967481239</v>
      </c>
      <c r="X9" s="750">
        <v>63.924994673</v>
      </c>
    </row>
    <row r="10" spans="1:24" s="740" customFormat="1" ht="21" customHeight="1">
      <c r="A10" s="707" t="s">
        <v>312</v>
      </c>
      <c r="B10" s="738"/>
      <c r="C10" s="739">
        <v>35.390134948</v>
      </c>
      <c r="D10" s="739">
        <v>32.392500811</v>
      </c>
      <c r="E10" s="752">
        <v>5.2920202949</v>
      </c>
      <c r="F10" s="752">
        <v>14.332457534</v>
      </c>
      <c r="G10" s="753">
        <v>7.8123995637</v>
      </c>
      <c r="H10" s="753">
        <v>4.8659512443</v>
      </c>
      <c r="I10" s="753">
        <v>36.273438272</v>
      </c>
      <c r="J10" s="753">
        <v>36.076140224</v>
      </c>
      <c r="K10" s="753">
        <v>34.490264387</v>
      </c>
      <c r="L10" s="753">
        <v>29.957919843</v>
      </c>
      <c r="M10" s="753">
        <v>30.868623624</v>
      </c>
      <c r="N10" s="753">
        <v>35.62711642</v>
      </c>
      <c r="O10" s="753">
        <v>44.835886963</v>
      </c>
      <c r="P10" s="753">
        <v>51.134321255</v>
      </c>
      <c r="Q10" s="753">
        <v>57.35301682</v>
      </c>
      <c r="R10" s="753">
        <v>71.819425445</v>
      </c>
      <c r="S10" s="754">
        <v>83.213896721</v>
      </c>
      <c r="T10" s="753">
        <v>77.894566854</v>
      </c>
      <c r="U10" s="753">
        <v>90.053460842</v>
      </c>
      <c r="V10" s="753">
        <v>85.846120828</v>
      </c>
      <c r="W10" s="753">
        <v>79.468840524</v>
      </c>
      <c r="X10" s="753">
        <v>84.769708957</v>
      </c>
    </row>
    <row r="11" spans="1:24" s="740" customFormat="1" ht="18.75" customHeight="1" hidden="1">
      <c r="A11" s="707" t="s">
        <v>313</v>
      </c>
      <c r="B11" s="741"/>
      <c r="C11" s="739">
        <v>38.637652178</v>
      </c>
      <c r="D11" s="739">
        <v>35.954509418</v>
      </c>
      <c r="E11" s="752">
        <v>5.1780203393</v>
      </c>
      <c r="F11" s="752">
        <v>13.858488812</v>
      </c>
      <c r="G11" s="753">
        <v>8.3680682438</v>
      </c>
      <c r="H11" s="753">
        <v>8.2533367061</v>
      </c>
      <c r="I11" s="753">
        <v>51.829058148</v>
      </c>
      <c r="J11" s="753">
        <v>40.531468886</v>
      </c>
      <c r="K11" s="753">
        <v>34.449947443</v>
      </c>
      <c r="L11" s="753">
        <v>32.508492131</v>
      </c>
      <c r="M11" s="753">
        <v>34.673962555</v>
      </c>
      <c r="N11" s="753">
        <v>36.833076328</v>
      </c>
      <c r="O11" s="753">
        <v>43.829538873</v>
      </c>
      <c r="P11" s="753">
        <v>53.050331029</v>
      </c>
      <c r="Q11" s="753">
        <v>62.976153371</v>
      </c>
      <c r="R11" s="753">
        <v>68.606399305</v>
      </c>
      <c r="S11" s="754">
        <v>89.41525636</v>
      </c>
      <c r="T11" s="753">
        <v>81.994096425</v>
      </c>
      <c r="U11" s="753">
        <v>94.712486973</v>
      </c>
      <c r="V11" s="753">
        <v>97.379603399</v>
      </c>
      <c r="W11" s="753">
        <v>97.553925642</v>
      </c>
      <c r="X11" s="753">
        <v>79.297948826</v>
      </c>
    </row>
    <row r="12" spans="1:24" s="740" customFormat="1" ht="18.75" customHeight="1" hidden="1">
      <c r="A12" s="707" t="s">
        <v>314</v>
      </c>
      <c r="B12" s="741"/>
      <c r="C12" s="739">
        <v>40.743211701</v>
      </c>
      <c r="D12" s="739">
        <v>38.022638833</v>
      </c>
      <c r="E12" s="752">
        <v>6.6494667128</v>
      </c>
      <c r="F12" s="752">
        <v>13.030035336</v>
      </c>
      <c r="G12" s="753">
        <v>7.2098555244</v>
      </c>
      <c r="H12" s="753">
        <v>7.9922096988</v>
      </c>
      <c r="I12" s="753">
        <v>53.833448588</v>
      </c>
      <c r="J12" s="753">
        <v>43.838866213</v>
      </c>
      <c r="K12" s="753">
        <v>39.270629864</v>
      </c>
      <c r="L12" s="753">
        <v>31.867199467</v>
      </c>
      <c r="M12" s="753">
        <v>36.543820778</v>
      </c>
      <c r="N12" s="753">
        <v>41.466885652</v>
      </c>
      <c r="O12" s="753">
        <v>47.309219232</v>
      </c>
      <c r="P12" s="753">
        <v>54.436784352</v>
      </c>
      <c r="Q12" s="753">
        <v>67.6414032</v>
      </c>
      <c r="R12" s="753">
        <v>70.877232857</v>
      </c>
      <c r="S12" s="754">
        <v>94.211505278</v>
      </c>
      <c r="T12" s="753">
        <v>77.150302626</v>
      </c>
      <c r="U12" s="753">
        <v>108.09121751</v>
      </c>
      <c r="V12" s="753">
        <v>112.37562062</v>
      </c>
      <c r="W12" s="753">
        <v>95.004354366</v>
      </c>
      <c r="X12" s="753">
        <v>98.108949989</v>
      </c>
    </row>
    <row r="13" spans="1:24" s="740" customFormat="1" ht="18.75" customHeight="1" hidden="1">
      <c r="A13" s="707" t="s">
        <v>315</v>
      </c>
      <c r="B13" s="741"/>
      <c r="C13" s="739">
        <v>40.295082859</v>
      </c>
      <c r="D13" s="739">
        <v>37.909336104</v>
      </c>
      <c r="E13" s="752">
        <v>6.8956458922</v>
      </c>
      <c r="F13" s="752">
        <v>14.588734458</v>
      </c>
      <c r="G13" s="753">
        <v>7.8506412961</v>
      </c>
      <c r="H13" s="753">
        <v>9.0289238497</v>
      </c>
      <c r="I13" s="753">
        <v>54.451625614</v>
      </c>
      <c r="J13" s="753">
        <v>41.194719595</v>
      </c>
      <c r="K13" s="753">
        <v>39.86090828</v>
      </c>
      <c r="L13" s="753">
        <v>33.817187682</v>
      </c>
      <c r="M13" s="753">
        <v>33.472931641</v>
      </c>
      <c r="N13" s="753">
        <v>39.838851337</v>
      </c>
      <c r="O13" s="753">
        <v>52.369328665</v>
      </c>
      <c r="P13" s="753">
        <v>52.122971058</v>
      </c>
      <c r="Q13" s="753">
        <v>62.10770252</v>
      </c>
      <c r="R13" s="753">
        <v>66.673947155</v>
      </c>
      <c r="S13" s="754">
        <v>92.949359274</v>
      </c>
      <c r="T13" s="753">
        <v>83.645757224</v>
      </c>
      <c r="U13" s="753">
        <v>100.59739375</v>
      </c>
      <c r="V13" s="753">
        <v>106.40449114</v>
      </c>
      <c r="W13" s="753">
        <v>89.123722825</v>
      </c>
      <c r="X13" s="753">
        <v>87.330223152</v>
      </c>
    </row>
    <row r="14" spans="1:24" s="740" customFormat="1" ht="18.75" customHeight="1" hidden="1">
      <c r="A14" s="707" t="s">
        <v>316</v>
      </c>
      <c r="B14" s="741"/>
      <c r="C14" s="739">
        <v>38.465935246</v>
      </c>
      <c r="D14" s="739">
        <v>36.247782585</v>
      </c>
      <c r="E14" s="752">
        <v>6.4634138459</v>
      </c>
      <c r="F14" s="752">
        <v>12.652690587</v>
      </c>
      <c r="G14" s="753">
        <v>6.3578191013</v>
      </c>
      <c r="H14" s="753">
        <v>9.5298952815</v>
      </c>
      <c r="I14" s="753">
        <v>44.494227678</v>
      </c>
      <c r="J14" s="753">
        <v>40.42011758</v>
      </c>
      <c r="K14" s="753">
        <v>34.281865907</v>
      </c>
      <c r="L14" s="753">
        <v>32.983450069</v>
      </c>
      <c r="M14" s="753">
        <v>34.334889361</v>
      </c>
      <c r="N14" s="753">
        <v>36.984710521</v>
      </c>
      <c r="O14" s="753">
        <v>45.47314305</v>
      </c>
      <c r="P14" s="753">
        <v>51.713656824</v>
      </c>
      <c r="Q14" s="753">
        <v>59.404596218</v>
      </c>
      <c r="R14" s="753">
        <v>75.44191391</v>
      </c>
      <c r="S14" s="754">
        <v>95.391238144</v>
      </c>
      <c r="T14" s="753">
        <v>89.353518791</v>
      </c>
      <c r="U14" s="753">
        <v>94.469101474</v>
      </c>
      <c r="V14" s="753">
        <v>114.86859033</v>
      </c>
      <c r="W14" s="753">
        <v>94.609263741</v>
      </c>
      <c r="X14" s="753">
        <v>81.38439133</v>
      </c>
    </row>
    <row r="15" spans="1:24" s="740" customFormat="1" ht="21" customHeight="1">
      <c r="A15" s="707" t="s">
        <v>317</v>
      </c>
      <c r="B15" s="741"/>
      <c r="C15" s="739">
        <v>37.748413266</v>
      </c>
      <c r="D15" s="739">
        <v>35.795816984</v>
      </c>
      <c r="E15" s="752">
        <v>5.0702225828</v>
      </c>
      <c r="F15" s="752">
        <v>12.62832379</v>
      </c>
      <c r="G15" s="753">
        <v>7.3439492386</v>
      </c>
      <c r="H15" s="753">
        <v>8.3653007326</v>
      </c>
      <c r="I15" s="753">
        <v>43.352888097</v>
      </c>
      <c r="J15" s="753">
        <v>39.54419608</v>
      </c>
      <c r="K15" s="753">
        <v>34.873459162</v>
      </c>
      <c r="L15" s="753">
        <v>31.165842237</v>
      </c>
      <c r="M15" s="753">
        <v>30.00942649</v>
      </c>
      <c r="N15" s="753">
        <v>35.492501492</v>
      </c>
      <c r="O15" s="753">
        <v>45.882370354</v>
      </c>
      <c r="P15" s="753">
        <v>50.089778083</v>
      </c>
      <c r="Q15" s="753">
        <v>56.153400042</v>
      </c>
      <c r="R15" s="753">
        <v>76.799247859</v>
      </c>
      <c r="S15" s="754">
        <v>97.579026728</v>
      </c>
      <c r="T15" s="753">
        <v>89.512346067</v>
      </c>
      <c r="U15" s="753">
        <v>105.99510536</v>
      </c>
      <c r="V15" s="753">
        <v>114.23530709</v>
      </c>
      <c r="W15" s="753">
        <v>82.08342661</v>
      </c>
      <c r="X15" s="753">
        <v>84.742422451</v>
      </c>
    </row>
    <row r="16" spans="1:24" s="740" customFormat="1" ht="21" customHeight="1">
      <c r="A16" s="707" t="s">
        <v>318</v>
      </c>
      <c r="B16" s="741"/>
      <c r="C16" s="739">
        <v>36.635692543</v>
      </c>
      <c r="D16" s="739">
        <v>34.936412437</v>
      </c>
      <c r="E16" s="752">
        <v>3.9029467248</v>
      </c>
      <c r="F16" s="752">
        <v>12.242684996</v>
      </c>
      <c r="G16" s="753">
        <v>6.3567511847</v>
      </c>
      <c r="H16" s="753">
        <v>9.0521728448</v>
      </c>
      <c r="I16" s="753">
        <v>42.237276021</v>
      </c>
      <c r="J16" s="753">
        <v>36.027890205</v>
      </c>
      <c r="K16" s="753">
        <v>31.949866448</v>
      </c>
      <c r="L16" s="753">
        <v>30.93987893</v>
      </c>
      <c r="M16" s="753">
        <v>28.524920907</v>
      </c>
      <c r="N16" s="753">
        <v>34.247915047</v>
      </c>
      <c r="O16" s="753">
        <v>41.787883791</v>
      </c>
      <c r="P16" s="753">
        <v>46.712373982</v>
      </c>
      <c r="Q16" s="753">
        <v>61.875834078</v>
      </c>
      <c r="R16" s="753">
        <v>74.959464855</v>
      </c>
      <c r="S16" s="754">
        <v>96.652130089</v>
      </c>
      <c r="T16" s="753">
        <v>82.580503087</v>
      </c>
      <c r="U16" s="753">
        <v>104.14540042</v>
      </c>
      <c r="V16" s="753">
        <v>118.41981956</v>
      </c>
      <c r="W16" s="753">
        <v>101.88660021</v>
      </c>
      <c r="X16" s="753">
        <v>88.57075719</v>
      </c>
    </row>
    <row r="17" spans="1:24" s="740" customFormat="1" ht="21" customHeight="1">
      <c r="A17" s="707" t="s">
        <v>319</v>
      </c>
      <c r="B17" s="741"/>
      <c r="C17" s="739">
        <v>36.517941442</v>
      </c>
      <c r="D17" s="739">
        <v>35.33629921</v>
      </c>
      <c r="E17" s="752">
        <v>6.844537733</v>
      </c>
      <c r="F17" s="752">
        <v>9.9895072046</v>
      </c>
      <c r="G17" s="753">
        <v>5.5812086642</v>
      </c>
      <c r="H17" s="753">
        <v>9.9327666499</v>
      </c>
      <c r="I17" s="753">
        <v>49.95812881</v>
      </c>
      <c r="J17" s="753">
        <v>39.739802018</v>
      </c>
      <c r="K17" s="753">
        <v>33.081462711</v>
      </c>
      <c r="L17" s="753">
        <v>30.333021376</v>
      </c>
      <c r="M17" s="753">
        <v>27.973580256</v>
      </c>
      <c r="N17" s="753">
        <v>33.261517656</v>
      </c>
      <c r="O17" s="753">
        <v>38.209582875</v>
      </c>
      <c r="P17" s="753">
        <v>47.494549435</v>
      </c>
      <c r="Q17" s="753">
        <v>58.580713726</v>
      </c>
      <c r="R17" s="753">
        <v>67.586572255</v>
      </c>
      <c r="S17" s="754">
        <v>92.302700389</v>
      </c>
      <c r="T17" s="753">
        <v>83.399131465</v>
      </c>
      <c r="U17" s="753">
        <v>90.126837037</v>
      </c>
      <c r="V17" s="753">
        <v>109.84926698</v>
      </c>
      <c r="W17" s="753">
        <v>105.69193501</v>
      </c>
      <c r="X17" s="753">
        <v>97.67598518</v>
      </c>
    </row>
    <row r="18" spans="1:24" s="740" customFormat="1" ht="21" customHeight="1">
      <c r="A18" s="707" t="s">
        <v>356</v>
      </c>
      <c r="B18" s="759" t="s">
        <v>365</v>
      </c>
      <c r="C18" s="739">
        <v>35.211429105</v>
      </c>
      <c r="D18" s="739">
        <v>34.38195123</v>
      </c>
      <c r="E18" s="752">
        <v>10.316380082</v>
      </c>
      <c r="F18" s="752">
        <v>9.5593374844</v>
      </c>
      <c r="G18" s="753">
        <v>5.7224049198</v>
      </c>
      <c r="H18" s="753">
        <v>9.0178543383</v>
      </c>
      <c r="I18" s="753">
        <v>49.034637035</v>
      </c>
      <c r="J18" s="753">
        <v>38.266794993</v>
      </c>
      <c r="K18" s="753">
        <v>30.918857979</v>
      </c>
      <c r="L18" s="753">
        <v>26.324496019</v>
      </c>
      <c r="M18" s="753">
        <v>28.920876016</v>
      </c>
      <c r="N18" s="753">
        <v>31.414394488</v>
      </c>
      <c r="O18" s="753">
        <v>37.331076877</v>
      </c>
      <c r="P18" s="753">
        <v>44.060061414</v>
      </c>
      <c r="Q18" s="753">
        <v>54.872905418</v>
      </c>
      <c r="R18" s="753">
        <v>65.625735194</v>
      </c>
      <c r="S18" s="754">
        <v>92.035732136</v>
      </c>
      <c r="T18" s="753">
        <v>87.412862268</v>
      </c>
      <c r="U18" s="753">
        <v>89.635336652</v>
      </c>
      <c r="V18" s="753">
        <v>102.55513332</v>
      </c>
      <c r="W18" s="753">
        <v>99.306274738</v>
      </c>
      <c r="X18" s="753">
        <v>96.768247727</v>
      </c>
    </row>
    <row r="19" spans="1:24" s="740" customFormat="1" ht="21" customHeight="1">
      <c r="A19" s="707" t="s">
        <v>321</v>
      </c>
      <c r="B19" s="759"/>
      <c r="C19" s="739">
        <v>35.348879279</v>
      </c>
      <c r="D19" s="739">
        <v>34.921579495</v>
      </c>
      <c r="E19" s="752">
        <v>8.0556105649</v>
      </c>
      <c r="F19" s="752">
        <v>9.0899986904</v>
      </c>
      <c r="G19" s="753">
        <v>4.9737448444</v>
      </c>
      <c r="H19" s="753">
        <v>9.3831760696</v>
      </c>
      <c r="I19" s="753">
        <v>45.813911035</v>
      </c>
      <c r="J19" s="753">
        <v>44.689092398</v>
      </c>
      <c r="K19" s="753">
        <v>33.498511383</v>
      </c>
      <c r="L19" s="753">
        <v>25.982471786</v>
      </c>
      <c r="M19" s="753">
        <v>26.645292665</v>
      </c>
      <c r="N19" s="753">
        <v>32.100860413</v>
      </c>
      <c r="O19" s="753">
        <v>36.580479412</v>
      </c>
      <c r="P19" s="753">
        <v>44.686880071</v>
      </c>
      <c r="Q19" s="753">
        <v>54.647268762</v>
      </c>
      <c r="R19" s="753">
        <v>69.995560918</v>
      </c>
      <c r="S19" s="754">
        <v>90.310984183</v>
      </c>
      <c r="T19" s="753">
        <v>83.001986555</v>
      </c>
      <c r="U19" s="753">
        <v>97.088015534</v>
      </c>
      <c r="V19" s="753">
        <v>102.47379328</v>
      </c>
      <c r="W19" s="753">
        <v>87.680548305</v>
      </c>
      <c r="X19" s="753">
        <v>74.549188398</v>
      </c>
    </row>
    <row r="20" spans="1:24" s="740" customFormat="1" ht="21" customHeight="1">
      <c r="A20" s="707" t="s">
        <v>322</v>
      </c>
      <c r="B20" s="759"/>
      <c r="C20" s="739">
        <v>33.156019655</v>
      </c>
      <c r="D20" s="739">
        <v>33.006191004</v>
      </c>
      <c r="E20" s="752">
        <v>5.9405940594</v>
      </c>
      <c r="F20" s="752">
        <v>8.1538831898</v>
      </c>
      <c r="G20" s="753">
        <v>3.9170140167</v>
      </c>
      <c r="H20" s="753">
        <v>8.3050352008</v>
      </c>
      <c r="I20" s="753">
        <v>43.812987407</v>
      </c>
      <c r="J20" s="753">
        <v>36.899509042</v>
      </c>
      <c r="K20" s="753">
        <v>29.58096315</v>
      </c>
      <c r="L20" s="753">
        <v>27.960260649</v>
      </c>
      <c r="M20" s="753">
        <v>26.501851917</v>
      </c>
      <c r="N20" s="753">
        <v>29.398376451</v>
      </c>
      <c r="O20" s="753">
        <v>35.557840754</v>
      </c>
      <c r="P20" s="753">
        <v>44.884589306</v>
      </c>
      <c r="Q20" s="753">
        <v>53.463794758</v>
      </c>
      <c r="R20" s="753">
        <v>67.532467532</v>
      </c>
      <c r="S20" s="754">
        <v>83.366890764</v>
      </c>
      <c r="T20" s="753">
        <v>75.497587523</v>
      </c>
      <c r="U20" s="753">
        <v>89.729603691</v>
      </c>
      <c r="V20" s="753">
        <v>90.370412373</v>
      </c>
      <c r="W20" s="753">
        <v>88.095454015</v>
      </c>
      <c r="X20" s="753">
        <v>76.744972554</v>
      </c>
    </row>
    <row r="21" spans="1:24" s="740" customFormat="1" ht="21" customHeight="1">
      <c r="A21" s="707" t="s">
        <v>323</v>
      </c>
      <c r="B21" s="759"/>
      <c r="C21" s="739">
        <v>29.913458748</v>
      </c>
      <c r="D21" s="739">
        <v>30.119084091</v>
      </c>
      <c r="E21" s="752">
        <v>6.2168299403</v>
      </c>
      <c r="F21" s="752">
        <v>8.4534590546</v>
      </c>
      <c r="G21" s="753">
        <v>3.3925570998</v>
      </c>
      <c r="H21" s="753">
        <v>6.0617221872</v>
      </c>
      <c r="I21" s="753">
        <v>40.031287218</v>
      </c>
      <c r="J21" s="753">
        <v>33.891961349</v>
      </c>
      <c r="K21" s="753">
        <v>29.238309549</v>
      </c>
      <c r="L21" s="753">
        <v>25.175025755</v>
      </c>
      <c r="M21" s="753">
        <v>25.88899159</v>
      </c>
      <c r="N21" s="753">
        <v>26.825969866</v>
      </c>
      <c r="O21" s="753">
        <v>31.035320294</v>
      </c>
      <c r="P21" s="753">
        <v>39.030888114</v>
      </c>
      <c r="Q21" s="753">
        <v>43.181155744</v>
      </c>
      <c r="R21" s="753">
        <v>61.630519433</v>
      </c>
      <c r="S21" s="754">
        <v>74.397545404</v>
      </c>
      <c r="T21" s="753">
        <v>70.216988346</v>
      </c>
      <c r="U21" s="753">
        <v>75.457423298</v>
      </c>
      <c r="V21" s="753">
        <v>77.012950682</v>
      </c>
      <c r="W21" s="753">
        <v>85.878103609</v>
      </c>
      <c r="X21" s="753">
        <v>70.463887258</v>
      </c>
    </row>
    <row r="22" spans="1:24" s="740" customFormat="1" ht="21" customHeight="1">
      <c r="A22" s="707" t="s">
        <v>324</v>
      </c>
      <c r="B22" s="759"/>
      <c r="C22" s="739">
        <v>26.715109345</v>
      </c>
      <c r="D22" s="739">
        <v>27.033707136</v>
      </c>
      <c r="E22" s="752">
        <v>3.9133234433</v>
      </c>
      <c r="F22" s="752">
        <v>6.9691807341</v>
      </c>
      <c r="G22" s="753">
        <v>3.8263479854</v>
      </c>
      <c r="H22" s="753">
        <v>7.1770120305</v>
      </c>
      <c r="I22" s="753">
        <v>35.986217279</v>
      </c>
      <c r="J22" s="753">
        <v>32.197500749</v>
      </c>
      <c r="K22" s="753">
        <v>22.328398885</v>
      </c>
      <c r="L22" s="753">
        <v>19.336021911</v>
      </c>
      <c r="M22" s="753">
        <v>23.006504519</v>
      </c>
      <c r="N22" s="753">
        <v>23.768240842</v>
      </c>
      <c r="O22" s="753">
        <v>27.334308303</v>
      </c>
      <c r="P22" s="753">
        <v>35.899806279</v>
      </c>
      <c r="Q22" s="753">
        <v>44.587945879</v>
      </c>
      <c r="R22" s="753">
        <v>50.922961426</v>
      </c>
      <c r="S22" s="754">
        <v>67.540861379</v>
      </c>
      <c r="T22" s="753">
        <v>62.505780666</v>
      </c>
      <c r="U22" s="753">
        <v>67.355356264</v>
      </c>
      <c r="V22" s="753">
        <v>79.032103705</v>
      </c>
      <c r="W22" s="753">
        <v>70.736451835</v>
      </c>
      <c r="X22" s="753">
        <v>59.348438924</v>
      </c>
    </row>
    <row r="23" spans="1:24" s="740" customFormat="1" ht="21" customHeight="1">
      <c r="A23" s="707" t="s">
        <v>325</v>
      </c>
      <c r="B23" s="759"/>
      <c r="C23" s="739">
        <v>24.580012818</v>
      </c>
      <c r="D23" s="739">
        <v>25.106211861</v>
      </c>
      <c r="E23" s="752">
        <v>5.7143727904</v>
      </c>
      <c r="F23" s="752">
        <v>5.3794999913</v>
      </c>
      <c r="G23" s="753">
        <v>2.7169298692</v>
      </c>
      <c r="H23" s="753">
        <v>6.1388560119</v>
      </c>
      <c r="I23" s="753">
        <v>32.675663502</v>
      </c>
      <c r="J23" s="753">
        <v>28.660066732</v>
      </c>
      <c r="K23" s="753">
        <v>22.50554759</v>
      </c>
      <c r="L23" s="753">
        <v>19.714404694</v>
      </c>
      <c r="M23" s="753">
        <v>19.307041525</v>
      </c>
      <c r="N23" s="753">
        <v>22.717806974</v>
      </c>
      <c r="O23" s="753">
        <v>24.262923767</v>
      </c>
      <c r="P23" s="753">
        <v>30.164718618</v>
      </c>
      <c r="Q23" s="753">
        <v>39.465060501</v>
      </c>
      <c r="R23" s="753">
        <v>51.551273898</v>
      </c>
      <c r="S23" s="754">
        <v>63.606897404</v>
      </c>
      <c r="T23" s="753">
        <v>56.191254597</v>
      </c>
      <c r="U23" s="753">
        <v>66.186707833</v>
      </c>
      <c r="V23" s="753">
        <v>63.083595939</v>
      </c>
      <c r="W23" s="753">
        <v>85.119283599</v>
      </c>
      <c r="X23" s="753">
        <v>63.56160097</v>
      </c>
    </row>
    <row r="24" spans="1:24" s="740" customFormat="1" ht="21" customHeight="1">
      <c r="A24" s="707" t="s">
        <v>326</v>
      </c>
      <c r="B24" s="759"/>
      <c r="C24" s="739">
        <v>23.649494982</v>
      </c>
      <c r="D24" s="739">
        <v>24.431439386</v>
      </c>
      <c r="E24" s="752">
        <v>4.6186094433</v>
      </c>
      <c r="F24" s="752">
        <v>5.1776807442</v>
      </c>
      <c r="G24" s="753">
        <v>2.9625642969</v>
      </c>
      <c r="H24" s="753">
        <v>4.3114356143</v>
      </c>
      <c r="I24" s="753">
        <v>30.820711518</v>
      </c>
      <c r="J24" s="753">
        <v>31.510822756</v>
      </c>
      <c r="K24" s="753">
        <v>20.923451497</v>
      </c>
      <c r="L24" s="753">
        <v>20.58252798</v>
      </c>
      <c r="M24" s="753">
        <v>18.463735173</v>
      </c>
      <c r="N24" s="753">
        <v>21.990910424</v>
      </c>
      <c r="O24" s="753">
        <v>24.593506692</v>
      </c>
      <c r="P24" s="753">
        <v>28.685508313</v>
      </c>
      <c r="Q24" s="753">
        <v>39.67036444</v>
      </c>
      <c r="R24" s="753">
        <v>44.723073148</v>
      </c>
      <c r="S24" s="754">
        <v>59.628465541</v>
      </c>
      <c r="T24" s="753">
        <v>53.687337048</v>
      </c>
      <c r="U24" s="753">
        <v>61.644014523</v>
      </c>
      <c r="V24" s="753">
        <v>65.795221247</v>
      </c>
      <c r="W24" s="753">
        <v>66.421474447</v>
      </c>
      <c r="X24" s="753">
        <v>53.000950362</v>
      </c>
    </row>
    <row r="25" spans="1:24" s="740" customFormat="1" ht="21" customHeight="1">
      <c r="A25" s="707" t="s">
        <v>327</v>
      </c>
      <c r="B25" s="759"/>
      <c r="C25" s="739">
        <v>20.67345605</v>
      </c>
      <c r="D25" s="739">
        <v>21.42685774</v>
      </c>
      <c r="E25" s="752">
        <v>4.0808452543</v>
      </c>
      <c r="F25" s="752">
        <v>4.6278844342</v>
      </c>
      <c r="G25" s="753">
        <v>3.5867539938</v>
      </c>
      <c r="H25" s="753">
        <v>3.2971948337</v>
      </c>
      <c r="I25" s="753">
        <v>26.511440263</v>
      </c>
      <c r="J25" s="753">
        <v>24.786187834</v>
      </c>
      <c r="K25" s="753">
        <v>18.627239011</v>
      </c>
      <c r="L25" s="753">
        <v>14.721485553</v>
      </c>
      <c r="M25" s="753">
        <v>16.276141948</v>
      </c>
      <c r="N25" s="753">
        <v>18.705068641</v>
      </c>
      <c r="O25" s="753">
        <v>20.341018989</v>
      </c>
      <c r="P25" s="753">
        <v>25.056312785</v>
      </c>
      <c r="Q25" s="753">
        <v>34.843636094</v>
      </c>
      <c r="R25" s="753">
        <v>40.319474049</v>
      </c>
      <c r="S25" s="754">
        <v>58.028171907</v>
      </c>
      <c r="T25" s="753">
        <v>52.468769676</v>
      </c>
      <c r="U25" s="753">
        <v>58.434301446</v>
      </c>
      <c r="V25" s="753">
        <v>65.910922418</v>
      </c>
      <c r="W25" s="753">
        <v>64.049545097</v>
      </c>
      <c r="X25" s="753">
        <v>50.807319699</v>
      </c>
    </row>
    <row r="26" spans="1:24" s="740" customFormat="1" ht="21" customHeight="1">
      <c r="A26" s="707" t="s">
        <v>357</v>
      </c>
      <c r="B26" s="759"/>
      <c r="C26" s="739">
        <v>18.329906894</v>
      </c>
      <c r="D26" s="739">
        <v>19.240381545</v>
      </c>
      <c r="E26" s="752">
        <v>3.3121630909</v>
      </c>
      <c r="F26" s="752">
        <v>3.8352247965</v>
      </c>
      <c r="G26" s="753">
        <v>1.7899345193</v>
      </c>
      <c r="H26" s="753">
        <v>3.1453852573</v>
      </c>
      <c r="I26" s="753">
        <v>22.438216631</v>
      </c>
      <c r="J26" s="753">
        <v>24.016547401</v>
      </c>
      <c r="K26" s="753">
        <v>18.39934392</v>
      </c>
      <c r="L26" s="753">
        <v>12.098743027</v>
      </c>
      <c r="M26" s="753">
        <v>14.29838449</v>
      </c>
      <c r="N26" s="753">
        <v>16.030215625</v>
      </c>
      <c r="O26" s="753">
        <v>18.847635478</v>
      </c>
      <c r="P26" s="753">
        <v>20.196950872</v>
      </c>
      <c r="Q26" s="753">
        <v>26.622624301</v>
      </c>
      <c r="R26" s="753">
        <v>35.757948904</v>
      </c>
      <c r="S26" s="754">
        <v>54.936054433</v>
      </c>
      <c r="T26" s="753">
        <v>48.126108565</v>
      </c>
      <c r="U26" s="753">
        <v>55.020075577</v>
      </c>
      <c r="V26" s="753">
        <v>62.605463305</v>
      </c>
      <c r="W26" s="753">
        <v>62.932079628</v>
      </c>
      <c r="X26" s="753">
        <v>51.597507195</v>
      </c>
    </row>
    <row r="27" spans="1:24" s="742" customFormat="1" ht="21" customHeight="1">
      <c r="A27" s="707" t="s">
        <v>358</v>
      </c>
      <c r="B27" s="759"/>
      <c r="C27" s="739">
        <v>18.453816745</v>
      </c>
      <c r="D27" s="739">
        <v>19.452491909</v>
      </c>
      <c r="E27" s="752">
        <v>3.0826683577</v>
      </c>
      <c r="F27" s="752">
        <v>5.2569564035</v>
      </c>
      <c r="G27" s="753">
        <v>2.8280187529</v>
      </c>
      <c r="H27" s="753">
        <v>3.0271654117</v>
      </c>
      <c r="I27" s="753">
        <v>22.722081295</v>
      </c>
      <c r="J27" s="753">
        <v>22.801947507</v>
      </c>
      <c r="K27" s="753">
        <v>16.819219471</v>
      </c>
      <c r="L27" s="753">
        <v>14.611306534</v>
      </c>
      <c r="M27" s="753">
        <v>14.557524821</v>
      </c>
      <c r="N27" s="753">
        <v>15.14949776</v>
      </c>
      <c r="O27" s="753">
        <v>17.967504319</v>
      </c>
      <c r="P27" s="753">
        <v>20.849851285</v>
      </c>
      <c r="Q27" s="753">
        <v>28.791400968</v>
      </c>
      <c r="R27" s="753">
        <v>34.518210218</v>
      </c>
      <c r="S27" s="754">
        <v>54.527506772</v>
      </c>
      <c r="T27" s="755">
        <v>48.559307896</v>
      </c>
      <c r="U27" s="752">
        <v>51.535678742</v>
      </c>
      <c r="V27" s="753">
        <v>65.351297988</v>
      </c>
      <c r="W27" s="753">
        <v>60.391162185</v>
      </c>
      <c r="X27" s="753">
        <v>52.628413329</v>
      </c>
    </row>
    <row r="28" spans="1:24" s="742" customFormat="1" ht="21" customHeight="1">
      <c r="A28" s="707" t="s">
        <v>330</v>
      </c>
      <c r="B28" s="759"/>
      <c r="C28" s="739">
        <v>19.527520371</v>
      </c>
      <c r="D28" s="739">
        <v>20.907997921</v>
      </c>
      <c r="E28" s="752">
        <v>1.8850496711</v>
      </c>
      <c r="F28" s="752">
        <v>3.005473719</v>
      </c>
      <c r="G28" s="753">
        <v>2.0116415644</v>
      </c>
      <c r="H28" s="753">
        <v>3.0314278644</v>
      </c>
      <c r="I28" s="753">
        <v>26.553765818</v>
      </c>
      <c r="J28" s="753">
        <v>23.864881751</v>
      </c>
      <c r="K28" s="753">
        <v>17.15011689</v>
      </c>
      <c r="L28" s="753">
        <v>16.694453903</v>
      </c>
      <c r="M28" s="753">
        <v>15.333322015</v>
      </c>
      <c r="N28" s="753">
        <v>16.901994435</v>
      </c>
      <c r="O28" s="753">
        <v>20.746887967</v>
      </c>
      <c r="P28" s="753">
        <v>22.483639138</v>
      </c>
      <c r="Q28" s="753">
        <v>27.624370441</v>
      </c>
      <c r="R28" s="753">
        <v>38.338642393</v>
      </c>
      <c r="S28" s="754">
        <v>57.241119604</v>
      </c>
      <c r="T28" s="755">
        <v>51.181699407</v>
      </c>
      <c r="U28" s="752">
        <v>60.435167156</v>
      </c>
      <c r="V28" s="753">
        <v>64.049795965</v>
      </c>
      <c r="W28" s="753">
        <v>62.610072547</v>
      </c>
      <c r="X28" s="753">
        <v>42.14815075</v>
      </c>
    </row>
    <row r="29" spans="1:24" s="740" customFormat="1" ht="21" customHeight="1">
      <c r="A29" s="707" t="s">
        <v>359</v>
      </c>
      <c r="B29" s="759"/>
      <c r="C29" s="739">
        <v>19.36323523</v>
      </c>
      <c r="D29" s="739">
        <v>20.831727509</v>
      </c>
      <c r="E29" s="752">
        <v>2.4858802005</v>
      </c>
      <c r="F29" s="752">
        <v>3.4239229496</v>
      </c>
      <c r="G29" s="753">
        <v>1.4550476264</v>
      </c>
      <c r="H29" s="753">
        <v>2.9685629187</v>
      </c>
      <c r="I29" s="753">
        <v>27.898910434</v>
      </c>
      <c r="J29" s="753">
        <v>25.101486999</v>
      </c>
      <c r="K29" s="753">
        <v>19.287591111</v>
      </c>
      <c r="L29" s="753">
        <v>16.710977771</v>
      </c>
      <c r="M29" s="753">
        <v>15.31504706</v>
      </c>
      <c r="N29" s="753">
        <v>15.941857398</v>
      </c>
      <c r="O29" s="753">
        <v>18.650214394</v>
      </c>
      <c r="P29" s="753">
        <v>22.987803092</v>
      </c>
      <c r="Q29" s="753">
        <v>28.700810001</v>
      </c>
      <c r="R29" s="753">
        <v>34.561285328</v>
      </c>
      <c r="S29" s="754">
        <v>53.67189983</v>
      </c>
      <c r="T29" s="753">
        <v>47.103690546</v>
      </c>
      <c r="U29" s="753">
        <v>55.682890197</v>
      </c>
      <c r="V29" s="753">
        <v>59.869851827</v>
      </c>
      <c r="W29" s="753">
        <v>55.336384991</v>
      </c>
      <c r="X29" s="753">
        <v>54.171888053</v>
      </c>
    </row>
    <row r="30" spans="1:24" s="740" customFormat="1" ht="21" customHeight="1">
      <c r="A30" s="707" t="s">
        <v>360</v>
      </c>
      <c r="B30" s="759"/>
      <c r="C30" s="739">
        <v>18.577078935</v>
      </c>
      <c r="D30" s="739">
        <v>20.316818816</v>
      </c>
      <c r="E30" s="752">
        <v>1.0303489277</v>
      </c>
      <c r="F30" s="752">
        <v>4.0019901789</v>
      </c>
      <c r="G30" s="753">
        <v>1.7006247415</v>
      </c>
      <c r="H30" s="753">
        <v>2.788719197</v>
      </c>
      <c r="I30" s="753">
        <v>23.945566663</v>
      </c>
      <c r="J30" s="753">
        <v>24.110291619</v>
      </c>
      <c r="K30" s="753">
        <v>18.044144675</v>
      </c>
      <c r="L30" s="753">
        <v>15.922457631</v>
      </c>
      <c r="M30" s="753">
        <v>15.911899682</v>
      </c>
      <c r="N30" s="753">
        <v>17.702312514</v>
      </c>
      <c r="O30" s="753">
        <v>18.620296453</v>
      </c>
      <c r="P30" s="753">
        <v>22.36603116</v>
      </c>
      <c r="Q30" s="753">
        <v>27.019297744</v>
      </c>
      <c r="R30" s="753">
        <v>32.329564999</v>
      </c>
      <c r="S30" s="754">
        <v>51.556074225</v>
      </c>
      <c r="T30" s="753">
        <v>42.961714503</v>
      </c>
      <c r="U30" s="753">
        <v>53.706974746</v>
      </c>
      <c r="V30" s="753">
        <v>59.049366917</v>
      </c>
      <c r="W30" s="753">
        <v>62.476746716</v>
      </c>
      <c r="X30" s="753">
        <v>41.014545303</v>
      </c>
    </row>
    <row r="31" spans="1:24" s="740" customFormat="1" ht="21" customHeight="1">
      <c r="A31" s="707" t="s">
        <v>361</v>
      </c>
      <c r="B31" s="759"/>
      <c r="C31" s="739">
        <v>15.821002263</v>
      </c>
      <c r="D31" s="739">
        <v>17.484497835</v>
      </c>
      <c r="E31" s="752">
        <v>2.0783971401</v>
      </c>
      <c r="F31" s="752">
        <v>3.862284564</v>
      </c>
      <c r="G31" s="753">
        <v>1.7161575518</v>
      </c>
      <c r="H31" s="753">
        <v>2.4738636307</v>
      </c>
      <c r="I31" s="753">
        <v>18.457795446</v>
      </c>
      <c r="J31" s="753">
        <v>20.546633583</v>
      </c>
      <c r="K31" s="753">
        <v>14.542498959</v>
      </c>
      <c r="L31" s="753">
        <v>13.125365606</v>
      </c>
      <c r="M31" s="753">
        <v>11.743498188</v>
      </c>
      <c r="N31" s="753">
        <v>15.426603099</v>
      </c>
      <c r="O31" s="753">
        <v>16.152837173</v>
      </c>
      <c r="P31" s="753">
        <v>19.08757766</v>
      </c>
      <c r="Q31" s="753">
        <v>21.916491099</v>
      </c>
      <c r="R31" s="753">
        <v>30.483961835</v>
      </c>
      <c r="S31" s="754">
        <v>46.435061538</v>
      </c>
      <c r="T31" s="753">
        <v>37.952809315</v>
      </c>
      <c r="U31" s="753">
        <v>48.830847578</v>
      </c>
      <c r="V31" s="753">
        <v>55.518183218</v>
      </c>
      <c r="W31" s="753">
        <v>50.882682376</v>
      </c>
      <c r="X31" s="753">
        <v>41.303225456</v>
      </c>
    </row>
    <row r="32" spans="1:24" s="740" customFormat="1" ht="21" customHeight="1">
      <c r="A32" s="707" t="s">
        <v>362</v>
      </c>
      <c r="B32" s="759" t="s">
        <v>366</v>
      </c>
      <c r="C32" s="739">
        <v>14.197548234</v>
      </c>
      <c r="D32" s="739">
        <v>15.853762046</v>
      </c>
      <c r="E32" s="752">
        <v>3.1612889629</v>
      </c>
      <c r="F32" s="752">
        <v>3.0602636535</v>
      </c>
      <c r="G32" s="753">
        <v>1.4927289174</v>
      </c>
      <c r="H32" s="753">
        <v>1.6365540717</v>
      </c>
      <c r="I32" s="753">
        <v>16.799575485</v>
      </c>
      <c r="J32" s="753">
        <v>19.470123307</v>
      </c>
      <c r="K32" s="753">
        <v>11.516647788</v>
      </c>
      <c r="L32" s="753">
        <v>12.475432385</v>
      </c>
      <c r="M32" s="753">
        <v>11.174743553</v>
      </c>
      <c r="N32" s="753">
        <v>11.653999123</v>
      </c>
      <c r="O32" s="753">
        <v>14.2874822</v>
      </c>
      <c r="P32" s="753">
        <v>15.217270777</v>
      </c>
      <c r="Q32" s="753">
        <v>18.826888577</v>
      </c>
      <c r="R32" s="753">
        <v>27.238452314</v>
      </c>
      <c r="S32" s="754">
        <v>45.30783619</v>
      </c>
      <c r="T32" s="753">
        <v>36.39048713</v>
      </c>
      <c r="U32" s="753">
        <v>45.253069085999996</v>
      </c>
      <c r="V32" s="753">
        <v>54.722048341</v>
      </c>
      <c r="W32" s="753">
        <v>52.021032695</v>
      </c>
      <c r="X32" s="753">
        <v>45.077442032</v>
      </c>
    </row>
    <row r="33" spans="1:24" s="740" customFormat="1" ht="21" customHeight="1">
      <c r="A33" s="707" t="s">
        <v>363</v>
      </c>
      <c r="B33" s="741"/>
      <c r="C33" s="739">
        <v>13.217694133</v>
      </c>
      <c r="D33" s="739">
        <v>15.00970507</v>
      </c>
      <c r="E33" s="752">
        <v>2.7014833845</v>
      </c>
      <c r="F33" s="752">
        <v>2.5328684917</v>
      </c>
      <c r="G33" s="753">
        <v>1.7082091485</v>
      </c>
      <c r="H33" s="753">
        <v>1.9486479306</v>
      </c>
      <c r="I33" s="753">
        <v>14.018637965</v>
      </c>
      <c r="J33" s="753">
        <v>17.201740841</v>
      </c>
      <c r="K33" s="753">
        <v>12.267425828</v>
      </c>
      <c r="L33" s="753">
        <v>11.388224576</v>
      </c>
      <c r="M33" s="753">
        <v>10.58264925</v>
      </c>
      <c r="N33" s="753">
        <v>11.957415586</v>
      </c>
      <c r="O33" s="753">
        <v>11.785376715</v>
      </c>
      <c r="P33" s="753">
        <v>14.575298556</v>
      </c>
      <c r="Q33" s="753">
        <v>18.150262254</v>
      </c>
      <c r="R33" s="753">
        <v>23.61294035</v>
      </c>
      <c r="S33" s="754">
        <v>43.375663701</v>
      </c>
      <c r="T33" s="753">
        <v>34.979830918</v>
      </c>
      <c r="U33" s="753">
        <v>42.681876936</v>
      </c>
      <c r="V33" s="753">
        <v>51.063348827</v>
      </c>
      <c r="W33" s="753">
        <v>52.608066962</v>
      </c>
      <c r="X33" s="753">
        <v>42.845204044</v>
      </c>
    </row>
    <row r="34" spans="1:25" s="740" customFormat="1" ht="21" customHeight="1">
      <c r="A34" s="707" t="s">
        <v>364</v>
      </c>
      <c r="B34" s="741"/>
      <c r="C34" s="739">
        <v>13.282964483</v>
      </c>
      <c r="D34" s="739">
        <v>15.189524975</v>
      </c>
      <c r="E34" s="752">
        <v>3.5306474913</v>
      </c>
      <c r="F34" s="752">
        <v>2.4594619189</v>
      </c>
      <c r="G34" s="753">
        <v>0.745579027</v>
      </c>
      <c r="H34" s="753">
        <v>2.5150197975</v>
      </c>
      <c r="I34" s="753">
        <v>17.728292837</v>
      </c>
      <c r="J34" s="753">
        <v>17.628561796</v>
      </c>
      <c r="K34" s="753">
        <v>13.446113917</v>
      </c>
      <c r="L34" s="753">
        <v>9.5233251662</v>
      </c>
      <c r="M34" s="753">
        <v>10.17600032</v>
      </c>
      <c r="N34" s="753">
        <v>11.740864642</v>
      </c>
      <c r="O34" s="753">
        <v>11.967426555</v>
      </c>
      <c r="P34" s="753">
        <v>14.931611522</v>
      </c>
      <c r="Q34" s="753">
        <v>18.694809194</v>
      </c>
      <c r="R34" s="753">
        <v>21.568148901</v>
      </c>
      <c r="S34" s="754">
        <v>41.936766877</v>
      </c>
      <c r="T34" s="753">
        <v>31.980278828</v>
      </c>
      <c r="U34" s="753">
        <v>39.015860182</v>
      </c>
      <c r="V34" s="753">
        <v>52.555326563</v>
      </c>
      <c r="W34" s="753">
        <v>52.977310855</v>
      </c>
      <c r="X34" s="753">
        <v>42.473887227</v>
      </c>
      <c r="Y34" s="743"/>
    </row>
    <row r="35" spans="1:25" s="740" customFormat="1" ht="21" customHeight="1">
      <c r="A35" s="707" t="s">
        <v>337</v>
      </c>
      <c r="B35" s="741"/>
      <c r="C35" s="739">
        <v>12.933352236</v>
      </c>
      <c r="D35" s="739">
        <v>14.961076625</v>
      </c>
      <c r="E35" s="752">
        <v>1.1603485687</v>
      </c>
      <c r="F35" s="752">
        <v>2.4106168642</v>
      </c>
      <c r="G35" s="753">
        <v>0.3529375433</v>
      </c>
      <c r="H35" s="753">
        <v>1.2251865687</v>
      </c>
      <c r="I35" s="753">
        <v>17.202874681</v>
      </c>
      <c r="J35" s="753">
        <v>20.120724346</v>
      </c>
      <c r="K35" s="753">
        <v>11.185267312</v>
      </c>
      <c r="L35" s="753">
        <v>10.414157727</v>
      </c>
      <c r="M35" s="753">
        <v>9.9001841434</v>
      </c>
      <c r="N35" s="753">
        <v>10.959631843</v>
      </c>
      <c r="O35" s="753">
        <v>11.599204956</v>
      </c>
      <c r="P35" s="753">
        <v>13.067887676</v>
      </c>
      <c r="Q35" s="753">
        <v>16.914813478</v>
      </c>
      <c r="R35" s="753">
        <v>24.425656564</v>
      </c>
      <c r="S35" s="754">
        <v>41.346516905</v>
      </c>
      <c r="T35" s="753">
        <v>33.666623785</v>
      </c>
      <c r="U35" s="753">
        <v>41.400143763</v>
      </c>
      <c r="V35" s="753">
        <v>42.763012604</v>
      </c>
      <c r="W35" s="753">
        <v>51.79323922</v>
      </c>
      <c r="X35" s="753">
        <v>45.401866256</v>
      </c>
      <c r="Y35" s="743"/>
    </row>
    <row r="36" spans="1:25" s="740" customFormat="1" ht="21" customHeight="1">
      <c r="A36" s="1103" t="s">
        <v>583</v>
      </c>
      <c r="B36" s="741"/>
      <c r="C36" s="739">
        <v>11.948421912</v>
      </c>
      <c r="D36" s="739">
        <v>14.142449924</v>
      </c>
      <c r="E36" s="752">
        <v>0.984285876</v>
      </c>
      <c r="F36" s="752">
        <v>1.433890791</v>
      </c>
      <c r="G36" s="753">
        <v>0.5513033731</v>
      </c>
      <c r="H36" s="753">
        <v>2.1458199071</v>
      </c>
      <c r="I36" s="753">
        <v>14.932947349</v>
      </c>
      <c r="J36" s="753">
        <v>16.896608596</v>
      </c>
      <c r="K36" s="753">
        <v>10.55584605</v>
      </c>
      <c r="L36" s="753">
        <v>8.9609837782</v>
      </c>
      <c r="M36" s="753">
        <v>8.6582903533</v>
      </c>
      <c r="N36" s="753">
        <v>9.8932776266</v>
      </c>
      <c r="O36" s="753">
        <v>10.580076499</v>
      </c>
      <c r="P36" s="753">
        <v>13.849699978</v>
      </c>
      <c r="Q36" s="753">
        <v>16.64328901</v>
      </c>
      <c r="R36" s="753">
        <v>22.279674148</v>
      </c>
      <c r="S36" s="754">
        <v>39.973473213</v>
      </c>
      <c r="T36" s="753">
        <v>30.298542545</v>
      </c>
      <c r="U36" s="753">
        <v>38.287952008</v>
      </c>
      <c r="V36" s="753">
        <v>50.358706654</v>
      </c>
      <c r="W36" s="753">
        <v>48.669047815</v>
      </c>
      <c r="X36" s="753">
        <v>39.064227486</v>
      </c>
      <c r="Y36" s="743"/>
    </row>
    <row r="37" spans="1:25" s="740" customFormat="1" ht="21" customHeight="1">
      <c r="A37" s="1103" t="s">
        <v>584</v>
      </c>
      <c r="B37" s="741"/>
      <c r="C37" s="739">
        <v>11.183436357</v>
      </c>
      <c r="D37" s="739">
        <v>13.403488107</v>
      </c>
      <c r="E37" s="752">
        <v>0.4966624285</v>
      </c>
      <c r="F37" s="752">
        <v>2.0408866122</v>
      </c>
      <c r="G37" s="753">
        <v>1.233252081</v>
      </c>
      <c r="H37" s="753">
        <v>1.8660915124</v>
      </c>
      <c r="I37" s="753">
        <v>13.554077776</v>
      </c>
      <c r="J37" s="753">
        <v>16.039185346</v>
      </c>
      <c r="K37" s="753">
        <v>9.404221597</v>
      </c>
      <c r="L37" s="753">
        <v>8.7338873348</v>
      </c>
      <c r="M37" s="753">
        <v>7.0554723349</v>
      </c>
      <c r="N37" s="753">
        <v>7.0081746525</v>
      </c>
      <c r="O37" s="753">
        <v>10.13060711</v>
      </c>
      <c r="P37" s="753">
        <v>13.074275391</v>
      </c>
      <c r="Q37" s="753">
        <v>14.130460381</v>
      </c>
      <c r="R37" s="753">
        <v>20.765408441</v>
      </c>
      <c r="S37" s="754">
        <v>40.192212457</v>
      </c>
      <c r="T37" s="753">
        <v>28.448153241</v>
      </c>
      <c r="U37" s="753">
        <v>41.031737977</v>
      </c>
      <c r="V37" s="753">
        <v>49.759527885</v>
      </c>
      <c r="W37" s="753">
        <v>47.974526054</v>
      </c>
      <c r="X37" s="753">
        <v>42.138368012</v>
      </c>
      <c r="Y37" s="743"/>
    </row>
    <row r="38" spans="1:25" s="740" customFormat="1" ht="21" customHeight="1">
      <c r="A38" s="1103" t="s">
        <v>585</v>
      </c>
      <c r="B38" s="1059"/>
      <c r="C38" s="1057">
        <v>11.060612128944255</v>
      </c>
      <c r="D38" s="1057">
        <v>13.39535503779648</v>
      </c>
      <c r="E38" s="1062">
        <v>2.610836538135184</v>
      </c>
      <c r="F38" s="1062">
        <v>1.367259601580552</v>
      </c>
      <c r="G38" s="1062">
        <v>1.3613479289279142</v>
      </c>
      <c r="H38" s="1062">
        <v>1.4757058048441207</v>
      </c>
      <c r="I38" s="1062">
        <v>15.415872429427665</v>
      </c>
      <c r="J38" s="1062">
        <v>14.492640941710661</v>
      </c>
      <c r="K38" s="1062">
        <v>9.495247443682084</v>
      </c>
      <c r="L38" s="1062">
        <v>8.091098736029663</v>
      </c>
      <c r="M38" s="1062">
        <v>7.317742788505208</v>
      </c>
      <c r="N38" s="1062">
        <v>8.475681856141088</v>
      </c>
      <c r="O38" s="1062">
        <v>9.185668843670182</v>
      </c>
      <c r="P38" s="1062">
        <v>11.02808521390738</v>
      </c>
      <c r="Q38" s="1062">
        <v>13.689770908764757</v>
      </c>
      <c r="R38" s="1062">
        <v>21.550188723651083</v>
      </c>
      <c r="S38" s="1063">
        <v>39.72309405469212</v>
      </c>
      <c r="T38" s="1064">
        <v>26.89916552274849</v>
      </c>
      <c r="U38" s="1062">
        <v>42.00250151416868</v>
      </c>
      <c r="V38" s="1062">
        <v>47.57539430693651</v>
      </c>
      <c r="W38" s="1062">
        <v>48.51809987385294</v>
      </c>
      <c r="X38" s="1062">
        <v>44.57128198550632</v>
      </c>
      <c r="Y38" s="743"/>
    </row>
    <row r="39" spans="1:25" s="1058" customFormat="1" ht="21" customHeight="1">
      <c r="A39" s="1103" t="s">
        <v>542</v>
      </c>
      <c r="B39" s="1059"/>
      <c r="C39" s="1081">
        <v>10.049016146225538</v>
      </c>
      <c r="D39" s="1081">
        <v>12.453696340823146</v>
      </c>
      <c r="E39" s="1062">
        <v>2.495022430251648</v>
      </c>
      <c r="F39" s="1062">
        <v>1.569306300221574</v>
      </c>
      <c r="G39" s="1062">
        <v>0.30085291802259406</v>
      </c>
      <c r="H39" s="1062">
        <v>0.7459071453346202</v>
      </c>
      <c r="I39" s="1062">
        <v>14.050733753176328</v>
      </c>
      <c r="J39" s="1062">
        <v>13.05220945937127</v>
      </c>
      <c r="K39" s="1062">
        <v>7.862465971247277</v>
      </c>
      <c r="L39" s="1062">
        <v>7.8169164283628785</v>
      </c>
      <c r="M39" s="1062">
        <v>6.328954643571464</v>
      </c>
      <c r="N39" s="1062">
        <v>7.998456242012031</v>
      </c>
      <c r="O39" s="1062">
        <v>8.794244004442723</v>
      </c>
      <c r="P39" s="1062">
        <v>10.738702524316349</v>
      </c>
      <c r="Q39" s="1062">
        <v>12.575405346749417</v>
      </c>
      <c r="R39" s="1082">
        <v>18.267321009744705</v>
      </c>
      <c r="S39" s="1063">
        <v>37.339473757013984</v>
      </c>
      <c r="T39" s="1062">
        <v>25.611876965318153</v>
      </c>
      <c r="U39" s="1062">
        <v>36.26589454780872</v>
      </c>
      <c r="V39" s="1062">
        <v>48.50360915900737</v>
      </c>
      <c r="W39" s="1062">
        <v>50.53517795415886</v>
      </c>
      <c r="X39" s="1062">
        <v>38.34240065695326</v>
      </c>
      <c r="Y39" s="1060"/>
    </row>
    <row r="40" spans="1:24" s="744" customFormat="1" ht="16.5" customHeight="1">
      <c r="A40" s="1104" t="s">
        <v>1251</v>
      </c>
      <c r="B40" s="1084"/>
      <c r="C40" s="1079">
        <v>10.137663536906347</v>
      </c>
      <c r="D40" s="1079">
        <v>12.604213864252532</v>
      </c>
      <c r="E40" s="1078">
        <v>3.012078434522435</v>
      </c>
      <c r="F40" s="1078">
        <v>1.0482656444911893</v>
      </c>
      <c r="G40" s="1078">
        <v>1.1289091043440422</v>
      </c>
      <c r="H40" s="1078">
        <v>1.0594347297713078</v>
      </c>
      <c r="I40" s="1078">
        <v>13.903035189331737</v>
      </c>
      <c r="J40" s="1078">
        <v>13.075509197686756</v>
      </c>
      <c r="K40" s="1078">
        <v>9.22074077047757</v>
      </c>
      <c r="L40" s="1078">
        <v>8.24856172488279</v>
      </c>
      <c r="M40" s="1078">
        <v>7.057814357766039</v>
      </c>
      <c r="N40" s="1078">
        <v>7.303338926104872</v>
      </c>
      <c r="O40" s="1078">
        <v>9.018559375325385</v>
      </c>
      <c r="P40" s="1078">
        <v>9.404309150633255</v>
      </c>
      <c r="Q40" s="1078">
        <v>13.050933270520947</v>
      </c>
      <c r="R40" s="1080">
        <v>16.136656660421302</v>
      </c>
      <c r="S40" s="1079">
        <v>37.09044178322639</v>
      </c>
      <c r="T40" s="1078">
        <v>23.290943497984713</v>
      </c>
      <c r="U40" s="1078">
        <v>35.861386774768825</v>
      </c>
      <c r="V40" s="1078">
        <v>52.08913380330477</v>
      </c>
      <c r="W40" s="1078">
        <v>51.48391386404884</v>
      </c>
      <c r="X40" s="1078">
        <v>40.4270936073583</v>
      </c>
    </row>
    <row r="41" s="745" customFormat="1" ht="15.75">
      <c r="A41" s="1102" t="s">
        <v>1252</v>
      </c>
    </row>
    <row r="42" s="745" customFormat="1" ht="15.75">
      <c r="A42" s="1102" t="s">
        <v>1253</v>
      </c>
    </row>
  </sheetData>
  <sheetProtection/>
  <mergeCells count="1">
    <mergeCell ref="A1:X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24" max="65535" man="1"/>
  </colBreaks>
</worksheet>
</file>

<file path=xl/worksheets/sheet46.xml><?xml version="1.0" encoding="utf-8"?>
<worksheet xmlns="http://schemas.openxmlformats.org/spreadsheetml/2006/main" xmlns:r="http://schemas.openxmlformats.org/officeDocument/2006/relationships">
  <dimension ref="A1:AE81"/>
  <sheetViews>
    <sheetView showZeros="0" view="pageBreakPreview" zoomScaleNormal="90" zoomScaleSheetLayoutView="100" workbookViewId="0" topLeftCell="A1">
      <selection activeCell="O17" sqref="O17"/>
    </sheetView>
  </sheetViews>
  <sheetFormatPr defaultColWidth="9.00390625" defaultRowHeight="16.5"/>
  <cols>
    <col min="1" max="1" width="3.375" style="696" customWidth="1"/>
    <col min="2" max="2" width="9.75390625" style="12" customWidth="1"/>
    <col min="3" max="3" width="18.75390625" style="13" customWidth="1"/>
    <col min="4" max="6" width="7.00390625" style="696" customWidth="1"/>
    <col min="7" max="7" width="7.25390625" style="696" customWidth="1"/>
    <col min="8" max="8" width="9.75390625" style="14" customWidth="1"/>
    <col min="9" max="9" width="18.75390625" style="15" customWidth="1"/>
    <col min="10" max="12" width="7.00390625" style="696" customWidth="1"/>
    <col min="13" max="13" width="7.25390625" style="696" customWidth="1"/>
    <col min="14" max="14" width="9.75390625" style="14" customWidth="1"/>
    <col min="15" max="15" width="18.75390625" style="15" customWidth="1"/>
    <col min="16" max="18" width="7.00390625" style="696" customWidth="1"/>
    <col min="19" max="19" width="7.25390625" style="696" customWidth="1"/>
    <col min="20" max="16384" width="9.00390625" style="493" customWidth="1"/>
  </cols>
  <sheetData>
    <row r="1" spans="1:19" s="8" customFormat="1" ht="25.5">
      <c r="A1" s="1248" t="s">
        <v>1612</v>
      </c>
      <c r="B1" s="1248"/>
      <c r="C1" s="1248"/>
      <c r="D1" s="1248"/>
      <c r="E1" s="1248"/>
      <c r="F1" s="1248"/>
      <c r="G1" s="1248"/>
      <c r="H1" s="1248"/>
      <c r="I1" s="1248"/>
      <c r="J1" s="1248"/>
      <c r="K1" s="1248"/>
      <c r="L1" s="1248"/>
      <c r="M1" s="1248"/>
      <c r="N1" s="1248"/>
      <c r="O1" s="1248"/>
      <c r="P1" s="1248"/>
      <c r="Q1" s="1248"/>
      <c r="R1" s="1248"/>
      <c r="S1" s="1248"/>
    </row>
    <row r="2" spans="1:19" s="8" customFormat="1" ht="9" customHeight="1">
      <c r="A2" s="5"/>
      <c r="B2" s="9"/>
      <c r="C2" s="6"/>
      <c r="D2" s="7"/>
      <c r="E2" s="7"/>
      <c r="F2" s="7"/>
      <c r="G2" s="7"/>
      <c r="H2" s="9"/>
      <c r="I2" s="6"/>
      <c r="J2" s="7"/>
      <c r="K2" s="7"/>
      <c r="L2" s="7"/>
      <c r="M2" s="7"/>
      <c r="N2" s="9"/>
      <c r="O2" s="6"/>
      <c r="P2" s="7"/>
      <c r="Q2" s="7"/>
      <c r="R2" s="7"/>
      <c r="S2" s="7"/>
    </row>
    <row r="3" spans="1:19" s="8" customFormat="1" ht="16.5">
      <c r="A3" s="815" t="s">
        <v>1317</v>
      </c>
      <c r="B3" s="9"/>
      <c r="C3" s="10"/>
      <c r="D3" s="7"/>
      <c r="E3" s="7"/>
      <c r="F3" s="7"/>
      <c r="G3" s="7"/>
      <c r="H3" s="9"/>
      <c r="I3" s="6"/>
      <c r="J3" s="7"/>
      <c r="K3" s="7"/>
      <c r="L3" s="7"/>
      <c r="M3" s="7"/>
      <c r="N3" s="9"/>
      <c r="O3" s="6"/>
      <c r="P3" s="7"/>
      <c r="Q3" s="7"/>
      <c r="R3" s="7"/>
      <c r="S3" s="11"/>
    </row>
    <row r="4" spans="1:19" ht="17.25" customHeight="1">
      <c r="A4" s="697"/>
      <c r="D4" s="697"/>
      <c r="E4" s="697"/>
      <c r="F4" s="697"/>
      <c r="G4" s="697"/>
      <c r="J4" s="697"/>
      <c r="K4" s="697"/>
      <c r="L4" s="697"/>
      <c r="M4" s="697"/>
      <c r="P4" s="697"/>
      <c r="Q4" s="697"/>
      <c r="R4" s="697"/>
      <c r="S4" s="398" t="s">
        <v>402</v>
      </c>
    </row>
    <row r="5" spans="1:28" s="25" customFormat="1" ht="14.25" customHeight="1">
      <c r="A5" s="16" t="s">
        <v>0</v>
      </c>
      <c r="B5" s="1250" t="s">
        <v>243</v>
      </c>
      <c r="C5" s="1251"/>
      <c r="D5" s="1251"/>
      <c r="E5" s="1251"/>
      <c r="F5" s="1251"/>
      <c r="G5" s="1252"/>
      <c r="H5" s="1250" t="s">
        <v>244</v>
      </c>
      <c r="I5" s="1251"/>
      <c r="J5" s="1251"/>
      <c r="K5" s="1251"/>
      <c r="L5" s="1251"/>
      <c r="M5" s="1252"/>
      <c r="N5" s="1250" t="s">
        <v>245</v>
      </c>
      <c r="O5" s="1251"/>
      <c r="P5" s="1251"/>
      <c r="Q5" s="1251"/>
      <c r="R5" s="1251"/>
      <c r="S5" s="1253"/>
      <c r="T5" s="24"/>
      <c r="U5" s="24"/>
      <c r="V5" s="24"/>
      <c r="W5" s="24"/>
      <c r="X5" s="24"/>
      <c r="Y5" s="24"/>
      <c r="Z5" s="24"/>
      <c r="AA5" s="24"/>
      <c r="AB5" s="24"/>
    </row>
    <row r="6" spans="1:19" s="25" customFormat="1" ht="14.25" customHeight="1">
      <c r="A6" s="26" t="s">
        <v>4</v>
      </c>
      <c r="B6" s="27" t="s">
        <v>5</v>
      </c>
      <c r="C6" s="28"/>
      <c r="D6" s="16" t="s">
        <v>6</v>
      </c>
      <c r="E6" s="1245" t="s">
        <v>217</v>
      </c>
      <c r="F6" s="1246"/>
      <c r="G6" s="16" t="s">
        <v>444</v>
      </c>
      <c r="H6" s="27" t="s">
        <v>5</v>
      </c>
      <c r="I6" s="28"/>
      <c r="J6" s="16" t="s">
        <v>6</v>
      </c>
      <c r="K6" s="1245" t="s">
        <v>217</v>
      </c>
      <c r="L6" s="1246"/>
      <c r="M6" s="16" t="s">
        <v>444</v>
      </c>
      <c r="N6" s="27" t="s">
        <v>5</v>
      </c>
      <c r="O6" s="28"/>
      <c r="P6" s="16" t="s">
        <v>6</v>
      </c>
      <c r="Q6" s="1245" t="s">
        <v>217</v>
      </c>
      <c r="R6" s="1247"/>
      <c r="S6" s="965" t="s">
        <v>444</v>
      </c>
    </row>
    <row r="7" spans="1:19" s="25" customFormat="1" ht="14.25" customHeight="1">
      <c r="A7" s="26"/>
      <c r="B7" s="30" t="s">
        <v>7</v>
      </c>
      <c r="C7" s="31" t="s">
        <v>8</v>
      </c>
      <c r="D7" s="32"/>
      <c r="E7" s="1243" t="s">
        <v>182</v>
      </c>
      <c r="F7" s="33" t="s">
        <v>181</v>
      </c>
      <c r="G7" s="32" t="s">
        <v>391</v>
      </c>
      <c r="H7" s="30" t="s">
        <v>7</v>
      </c>
      <c r="I7" s="31" t="s">
        <v>8</v>
      </c>
      <c r="J7" s="32"/>
      <c r="K7" s="1243" t="s">
        <v>182</v>
      </c>
      <c r="L7" s="33" t="s">
        <v>181</v>
      </c>
      <c r="M7" s="32" t="s">
        <v>389</v>
      </c>
      <c r="N7" s="30" t="s">
        <v>7</v>
      </c>
      <c r="O7" s="31" t="s">
        <v>8</v>
      </c>
      <c r="P7" s="32"/>
      <c r="Q7" s="1243" t="s">
        <v>182</v>
      </c>
      <c r="R7" s="33" t="s">
        <v>181</v>
      </c>
      <c r="S7" s="34" t="s">
        <v>389</v>
      </c>
    </row>
    <row r="8" spans="1:19" s="25" customFormat="1" ht="14.25" customHeight="1">
      <c r="A8" s="35" t="s">
        <v>9</v>
      </c>
      <c r="B8" s="36" t="s">
        <v>10</v>
      </c>
      <c r="C8" s="37"/>
      <c r="D8" s="35" t="s">
        <v>11</v>
      </c>
      <c r="E8" s="1244"/>
      <c r="F8" s="38" t="s">
        <v>182</v>
      </c>
      <c r="G8" s="35" t="s">
        <v>13</v>
      </c>
      <c r="H8" s="36" t="s">
        <v>10</v>
      </c>
      <c r="I8" s="37"/>
      <c r="J8" s="35" t="s">
        <v>11</v>
      </c>
      <c r="K8" s="1244"/>
      <c r="L8" s="38" t="s">
        <v>182</v>
      </c>
      <c r="M8" s="35" t="s">
        <v>13</v>
      </c>
      <c r="N8" s="36" t="s">
        <v>10</v>
      </c>
      <c r="O8" s="37"/>
      <c r="P8" s="35" t="s">
        <v>11</v>
      </c>
      <c r="Q8" s="1244"/>
      <c r="R8" s="38" t="s">
        <v>182</v>
      </c>
      <c r="S8" s="36" t="s">
        <v>13</v>
      </c>
    </row>
    <row r="9" spans="1:30" s="25" customFormat="1" ht="29.25" customHeight="1">
      <c r="A9" s="41"/>
      <c r="B9" s="42" t="s">
        <v>1254</v>
      </c>
      <c r="C9" s="43" t="s">
        <v>1255</v>
      </c>
      <c r="D9" s="44">
        <v>2267</v>
      </c>
      <c r="E9" s="45">
        <v>1130.7240724022524</v>
      </c>
      <c r="F9" s="45">
        <v>849.69734229187</v>
      </c>
      <c r="G9" s="46">
        <v>100</v>
      </c>
      <c r="H9" s="42" t="s">
        <v>1254</v>
      </c>
      <c r="I9" s="43" t="s">
        <v>1255</v>
      </c>
      <c r="J9" s="44">
        <v>1392</v>
      </c>
      <c r="K9" s="45">
        <v>1323.3951931852753</v>
      </c>
      <c r="L9" s="45">
        <v>1062.14627123976</v>
      </c>
      <c r="M9" s="46">
        <v>100</v>
      </c>
      <c r="N9" s="42" t="s">
        <v>1254</v>
      </c>
      <c r="O9" s="43" t="s">
        <v>1255</v>
      </c>
      <c r="P9" s="44">
        <v>875</v>
      </c>
      <c r="Q9" s="45">
        <v>918.1146646520608</v>
      </c>
      <c r="R9" s="45">
        <v>621.874860701026</v>
      </c>
      <c r="S9" s="47">
        <v>100</v>
      </c>
      <c r="U9" s="493"/>
      <c r="V9" s="493"/>
      <c r="W9" s="493"/>
      <c r="X9" s="493"/>
      <c r="Y9" s="493"/>
      <c r="Z9" s="493"/>
      <c r="AA9" s="493"/>
      <c r="AB9" s="493"/>
      <c r="AC9" s="493"/>
      <c r="AD9" s="493"/>
    </row>
    <row r="10" spans="1:31" s="25" customFormat="1" ht="29.25" customHeight="1">
      <c r="A10" s="48">
        <v>1</v>
      </c>
      <c r="B10" s="49" t="s">
        <v>1256</v>
      </c>
      <c r="C10" s="43" t="s">
        <v>1257</v>
      </c>
      <c r="D10" s="44">
        <v>469</v>
      </c>
      <c r="E10" s="45">
        <v>233.92571237611662</v>
      </c>
      <c r="F10" s="45">
        <v>172.145381735187</v>
      </c>
      <c r="G10" s="46">
        <v>20.688134097926774</v>
      </c>
      <c r="H10" s="49" t="s">
        <v>1287</v>
      </c>
      <c r="I10" s="43" t="s">
        <v>1288</v>
      </c>
      <c r="J10" s="44">
        <v>281</v>
      </c>
      <c r="K10" s="45">
        <v>267.1508974749011</v>
      </c>
      <c r="L10" s="45">
        <v>208.196688912695</v>
      </c>
      <c r="M10" s="46">
        <v>20.186781609195403</v>
      </c>
      <c r="N10" s="49" t="s">
        <v>1287</v>
      </c>
      <c r="O10" s="43" t="s">
        <v>1288</v>
      </c>
      <c r="P10" s="44">
        <v>188</v>
      </c>
      <c r="Q10" s="45">
        <v>197.26349366238563</v>
      </c>
      <c r="R10" s="45">
        <v>135.17206327107</v>
      </c>
      <c r="S10" s="47">
        <v>21.485714285714284</v>
      </c>
      <c r="U10" s="695"/>
      <c r="V10" s="493"/>
      <c r="W10" s="493"/>
      <c r="X10" s="493"/>
      <c r="Y10" s="493"/>
      <c r="Z10" s="493"/>
      <c r="AA10" s="493"/>
      <c r="AB10" s="493"/>
      <c r="AC10" s="493"/>
      <c r="AD10" s="493"/>
      <c r="AE10" s="493"/>
    </row>
    <row r="11" spans="1:19" s="25" customFormat="1" ht="32.25" customHeight="1">
      <c r="A11" s="48">
        <v>2</v>
      </c>
      <c r="B11" s="49" t="s">
        <v>1258</v>
      </c>
      <c r="C11" s="43" t="s">
        <v>1259</v>
      </c>
      <c r="D11" s="44">
        <v>264</v>
      </c>
      <c r="E11" s="45">
        <v>131.67673361896544</v>
      </c>
      <c r="F11" s="45">
        <v>96.3155223252386</v>
      </c>
      <c r="G11" s="46">
        <v>11.64534627260697</v>
      </c>
      <c r="H11" s="49" t="s">
        <v>1289</v>
      </c>
      <c r="I11" s="43" t="s">
        <v>1290</v>
      </c>
      <c r="J11" s="44">
        <v>163</v>
      </c>
      <c r="K11" s="45">
        <v>154.9665348341953</v>
      </c>
      <c r="L11" s="45">
        <v>124.686333316739</v>
      </c>
      <c r="M11" s="46">
        <v>11.709770114942529</v>
      </c>
      <c r="N11" s="49" t="s">
        <v>1291</v>
      </c>
      <c r="O11" s="43" t="s">
        <v>1292</v>
      </c>
      <c r="P11" s="44">
        <v>116</v>
      </c>
      <c r="Q11" s="45">
        <v>121.71577268530177</v>
      </c>
      <c r="R11" s="45">
        <v>75.9750070070865</v>
      </c>
      <c r="S11" s="47">
        <v>13.257142857142858</v>
      </c>
    </row>
    <row r="12" spans="1:19" s="25" customFormat="1" ht="29.25" customHeight="1">
      <c r="A12" s="48">
        <v>3</v>
      </c>
      <c r="B12" s="49" t="s">
        <v>1260</v>
      </c>
      <c r="C12" s="43" t="s">
        <v>1261</v>
      </c>
      <c r="D12" s="44">
        <v>217</v>
      </c>
      <c r="E12" s="45">
        <v>108.23428483074053</v>
      </c>
      <c r="F12" s="45">
        <v>85.9892681327537</v>
      </c>
      <c r="G12" s="46">
        <v>9.57212174680194</v>
      </c>
      <c r="H12" s="49" t="s">
        <v>1291</v>
      </c>
      <c r="I12" s="43" t="s">
        <v>1292</v>
      </c>
      <c r="J12" s="44">
        <v>148</v>
      </c>
      <c r="K12" s="45">
        <v>140.70581076969881</v>
      </c>
      <c r="L12" s="45">
        <v>111.51856092538</v>
      </c>
      <c r="M12" s="46">
        <v>10.632183908045977</v>
      </c>
      <c r="N12" s="49" t="s">
        <v>1295</v>
      </c>
      <c r="O12" s="43" t="s">
        <v>1296</v>
      </c>
      <c r="P12" s="44">
        <v>73</v>
      </c>
      <c r="Q12" s="45">
        <v>76.59699487954336</v>
      </c>
      <c r="R12" s="45">
        <v>51.4491240801277</v>
      </c>
      <c r="S12" s="47">
        <v>8.342857142857143</v>
      </c>
    </row>
    <row r="13" spans="1:19" s="25" customFormat="1" ht="29.25" customHeight="1">
      <c r="A13" s="48">
        <v>4</v>
      </c>
      <c r="B13" s="49" t="s">
        <v>1262</v>
      </c>
      <c r="C13" s="43" t="s">
        <v>1263</v>
      </c>
      <c r="D13" s="44">
        <v>171</v>
      </c>
      <c r="E13" s="45">
        <v>85.29061154864807</v>
      </c>
      <c r="F13" s="45">
        <v>62.6942530664811</v>
      </c>
      <c r="G13" s="46">
        <v>7.543008381120424</v>
      </c>
      <c r="H13" s="49" t="s">
        <v>1293</v>
      </c>
      <c r="I13" s="43" t="s">
        <v>1294</v>
      </c>
      <c r="J13" s="44">
        <v>107</v>
      </c>
      <c r="K13" s="45">
        <v>101.7264983267417</v>
      </c>
      <c r="L13" s="45">
        <v>90.6410224626375</v>
      </c>
      <c r="M13" s="46">
        <v>7.686781609195402</v>
      </c>
      <c r="N13" s="49" t="s">
        <v>1289</v>
      </c>
      <c r="O13" s="43" t="s">
        <v>1290</v>
      </c>
      <c r="P13" s="44">
        <v>54</v>
      </c>
      <c r="Q13" s="45">
        <v>56.66079073281289</v>
      </c>
      <c r="R13" s="45">
        <v>41.5214279723926</v>
      </c>
      <c r="S13" s="47">
        <v>6.171428571428572</v>
      </c>
    </row>
    <row r="14" spans="1:19" s="25" customFormat="1" ht="29.25" customHeight="1">
      <c r="A14" s="48">
        <v>5</v>
      </c>
      <c r="B14" s="49" t="s">
        <v>1264</v>
      </c>
      <c r="C14" s="43" t="s">
        <v>1265</v>
      </c>
      <c r="D14" s="44">
        <v>137</v>
      </c>
      <c r="E14" s="45">
        <v>68.33224434014494</v>
      </c>
      <c r="F14" s="45">
        <v>59.5098283469183</v>
      </c>
      <c r="G14" s="46">
        <v>6.043228936921041</v>
      </c>
      <c r="H14" s="49" t="s">
        <v>1295</v>
      </c>
      <c r="I14" s="43" t="s">
        <v>1296</v>
      </c>
      <c r="J14" s="44">
        <v>98</v>
      </c>
      <c r="K14" s="45">
        <v>93.1700638880438</v>
      </c>
      <c r="L14" s="45">
        <v>74.9077706252116</v>
      </c>
      <c r="M14" s="46">
        <v>7.040229885057471</v>
      </c>
      <c r="N14" s="49" t="s">
        <v>1301</v>
      </c>
      <c r="O14" s="43" t="s">
        <v>1302</v>
      </c>
      <c r="P14" s="44">
        <v>52</v>
      </c>
      <c r="Q14" s="45">
        <v>54.56224292789389</v>
      </c>
      <c r="R14" s="45">
        <v>36.036519101711</v>
      </c>
      <c r="S14" s="47">
        <v>5.942857142857143</v>
      </c>
    </row>
    <row r="15" spans="1:19" s="25" customFormat="1" ht="29.25" customHeight="1">
      <c r="A15" s="48">
        <v>6</v>
      </c>
      <c r="B15" s="49" t="s">
        <v>1266</v>
      </c>
      <c r="C15" s="43" t="s">
        <v>1267</v>
      </c>
      <c r="D15" s="44">
        <v>121</v>
      </c>
      <c r="E15" s="45">
        <v>60.351836242025826</v>
      </c>
      <c r="F15" s="45">
        <v>44.572367044522</v>
      </c>
      <c r="G15" s="46">
        <v>5.337450374944861</v>
      </c>
      <c r="H15" s="49" t="s">
        <v>1297</v>
      </c>
      <c r="I15" s="43" t="s">
        <v>1298</v>
      </c>
      <c r="J15" s="44">
        <v>76</v>
      </c>
      <c r="K15" s="45">
        <v>72.25433526011561</v>
      </c>
      <c r="L15" s="45">
        <v>55.9319657156988</v>
      </c>
      <c r="M15" s="46">
        <v>5.459770114942529</v>
      </c>
      <c r="N15" s="49" t="s">
        <v>1299</v>
      </c>
      <c r="O15" s="43" t="s">
        <v>1300</v>
      </c>
      <c r="P15" s="44">
        <v>47</v>
      </c>
      <c r="Q15" s="45">
        <v>49.31587341559641</v>
      </c>
      <c r="R15" s="45">
        <v>31.3797766307587</v>
      </c>
      <c r="S15" s="47">
        <v>5.371428571428571</v>
      </c>
    </row>
    <row r="16" spans="1:19" s="25" customFormat="1" ht="29.25" customHeight="1">
      <c r="A16" s="48">
        <v>7</v>
      </c>
      <c r="B16" s="49" t="s">
        <v>1268</v>
      </c>
      <c r="C16" s="43" t="s">
        <v>1269</v>
      </c>
      <c r="D16" s="44">
        <v>121</v>
      </c>
      <c r="E16" s="45">
        <v>60.351836242025826</v>
      </c>
      <c r="F16" s="45">
        <v>42.0771573440518</v>
      </c>
      <c r="G16" s="46">
        <v>5.337450374944861</v>
      </c>
      <c r="H16" s="49" t="s">
        <v>1299</v>
      </c>
      <c r="I16" s="43" t="s">
        <v>1300</v>
      </c>
      <c r="J16" s="44">
        <v>74</v>
      </c>
      <c r="K16" s="45">
        <v>70.35290538484941</v>
      </c>
      <c r="L16" s="45">
        <v>56.4791180884097</v>
      </c>
      <c r="M16" s="46">
        <v>5.316091954022989</v>
      </c>
      <c r="N16" s="49" t="s">
        <v>1303</v>
      </c>
      <c r="O16" s="43" t="s">
        <v>1304</v>
      </c>
      <c r="P16" s="44">
        <v>40</v>
      </c>
      <c r="Q16" s="45">
        <v>41.97095609837992</v>
      </c>
      <c r="R16" s="45">
        <v>26.2063714161642</v>
      </c>
      <c r="S16" s="47">
        <v>4.571428571428571</v>
      </c>
    </row>
    <row r="17" spans="1:19" s="25" customFormat="1" ht="29.25" customHeight="1">
      <c r="A17" s="48">
        <v>8</v>
      </c>
      <c r="B17" s="49" t="s">
        <v>1270</v>
      </c>
      <c r="C17" s="43" t="s">
        <v>1271</v>
      </c>
      <c r="D17" s="44">
        <v>115</v>
      </c>
      <c r="E17" s="45">
        <v>57.35918320523116</v>
      </c>
      <c r="F17" s="45">
        <v>39.1611246822698</v>
      </c>
      <c r="G17" s="46">
        <v>5.072783414203793</v>
      </c>
      <c r="H17" s="49" t="s">
        <v>1301</v>
      </c>
      <c r="I17" s="43" t="s">
        <v>1302</v>
      </c>
      <c r="J17" s="44">
        <v>69</v>
      </c>
      <c r="K17" s="45">
        <v>65.59933069668391</v>
      </c>
      <c r="L17" s="45">
        <v>52.3757150287961</v>
      </c>
      <c r="M17" s="46">
        <v>4.956896551724138</v>
      </c>
      <c r="N17" s="49" t="s">
        <v>1297</v>
      </c>
      <c r="O17" s="43" t="s">
        <v>1298</v>
      </c>
      <c r="P17" s="44">
        <v>39</v>
      </c>
      <c r="Q17" s="45">
        <v>40.921682195920425</v>
      </c>
      <c r="R17" s="45">
        <v>23.8952292954205</v>
      </c>
      <c r="S17" s="47">
        <v>4.457142857142857</v>
      </c>
    </row>
    <row r="18" spans="1:19" s="25" customFormat="1" ht="29.25" customHeight="1">
      <c r="A18" s="48">
        <v>9</v>
      </c>
      <c r="B18" s="49" t="s">
        <v>1272</v>
      </c>
      <c r="C18" s="43" t="s">
        <v>1273</v>
      </c>
      <c r="D18" s="44">
        <v>95</v>
      </c>
      <c r="E18" s="45">
        <v>47.38367308258226</v>
      </c>
      <c r="F18" s="45">
        <v>32.9514267704929</v>
      </c>
      <c r="G18" s="45">
        <v>4.190560211733569</v>
      </c>
      <c r="H18" s="867" t="s">
        <v>1303</v>
      </c>
      <c r="I18" s="43" t="s">
        <v>1304</v>
      </c>
      <c r="J18" s="44">
        <v>55</v>
      </c>
      <c r="K18" s="45">
        <v>52.2893215698205</v>
      </c>
      <c r="L18" s="45">
        <v>38.6157525532513</v>
      </c>
      <c r="M18" s="46">
        <v>3.9511494252873565</v>
      </c>
      <c r="N18" s="49" t="s">
        <v>1293</v>
      </c>
      <c r="O18" s="43" t="s">
        <v>1294</v>
      </c>
      <c r="P18" s="44">
        <v>30</v>
      </c>
      <c r="Q18" s="45">
        <v>31.47821707378494</v>
      </c>
      <c r="R18" s="45">
        <v>25.3419165108311</v>
      </c>
      <c r="S18" s="47">
        <v>3.4285714285714284</v>
      </c>
    </row>
    <row r="19" spans="1:19" s="25" customFormat="1" ht="29.25" customHeight="1">
      <c r="A19" s="48">
        <v>10</v>
      </c>
      <c r="B19" s="865" t="s">
        <v>1274</v>
      </c>
      <c r="C19" s="51" t="s">
        <v>1275</v>
      </c>
      <c r="D19" s="44">
        <v>58</v>
      </c>
      <c r="E19" s="45">
        <v>28.9289793556818</v>
      </c>
      <c r="F19" s="45">
        <v>21.3913928807003</v>
      </c>
      <c r="G19" s="46">
        <v>2.5584472871636526</v>
      </c>
      <c r="H19" s="865" t="s">
        <v>1305</v>
      </c>
      <c r="I19" s="51" t="s">
        <v>1306</v>
      </c>
      <c r="J19" s="44">
        <v>34</v>
      </c>
      <c r="K19" s="45">
        <v>32.324307879525406</v>
      </c>
      <c r="L19" s="45">
        <v>25.1440557425629</v>
      </c>
      <c r="M19" s="46">
        <v>2.442528735632184</v>
      </c>
      <c r="N19" s="49" t="s">
        <v>1309</v>
      </c>
      <c r="O19" s="43" t="s">
        <v>1310</v>
      </c>
      <c r="P19" s="44">
        <v>29</v>
      </c>
      <c r="Q19" s="45">
        <v>30.428943171325443</v>
      </c>
      <c r="R19" s="45">
        <v>21.604493664561</v>
      </c>
      <c r="S19" s="47">
        <v>3.3142857142857145</v>
      </c>
    </row>
    <row r="20" spans="1:19" s="25" customFormat="1" ht="29.25" customHeight="1">
      <c r="A20" s="48"/>
      <c r="B20" s="50"/>
      <c r="C20" s="51" t="s">
        <v>1286</v>
      </c>
      <c r="D20" s="52">
        <v>499</v>
      </c>
      <c r="E20" s="45">
        <v>248.88897756008998</v>
      </c>
      <c r="F20" s="45">
        <v>192.889619963254</v>
      </c>
      <c r="G20" s="53">
        <v>22.011468901632114</v>
      </c>
      <c r="H20" s="50"/>
      <c r="I20" s="51" t="s">
        <v>1286</v>
      </c>
      <c r="J20" s="52">
        <v>287</v>
      </c>
      <c r="K20" s="45">
        <v>272.8551871006997</v>
      </c>
      <c r="L20" s="45">
        <v>223.649287868375</v>
      </c>
      <c r="M20" s="53">
        <v>20.617816091954023</v>
      </c>
      <c r="N20" s="50"/>
      <c r="O20" s="51" t="s">
        <v>1286</v>
      </c>
      <c r="P20" s="52">
        <v>207</v>
      </c>
      <c r="Q20" s="45">
        <v>217.1996978091161</v>
      </c>
      <c r="R20" s="45">
        <v>153.292931750903</v>
      </c>
      <c r="S20" s="45">
        <v>23.65714285714286</v>
      </c>
    </row>
    <row r="21" spans="1:19" s="25" customFormat="1" ht="29.25" customHeight="1">
      <c r="A21" s="54">
        <v>11</v>
      </c>
      <c r="B21" s="872" t="s">
        <v>1276</v>
      </c>
      <c r="C21" s="873" t="s">
        <v>1277</v>
      </c>
      <c r="D21" s="57">
        <v>53</v>
      </c>
      <c r="E21" s="58">
        <v>26.43510182501958</v>
      </c>
      <c r="F21" s="58">
        <v>19.0237661047373</v>
      </c>
      <c r="G21" s="59">
        <v>2.3378914865460962</v>
      </c>
      <c r="H21" s="872" t="s">
        <v>1307</v>
      </c>
      <c r="I21" s="873" t="s">
        <v>1308</v>
      </c>
      <c r="J21" s="57">
        <v>34</v>
      </c>
      <c r="K21" s="58">
        <v>32.324307879525406</v>
      </c>
      <c r="L21" s="58">
        <v>23.5768280006013</v>
      </c>
      <c r="M21" s="58">
        <v>2.442528735632184</v>
      </c>
      <c r="N21" s="958" t="s">
        <v>1305</v>
      </c>
      <c r="O21" s="957" t="s">
        <v>1306</v>
      </c>
      <c r="P21" s="959">
        <v>19</v>
      </c>
      <c r="Q21" s="58">
        <v>19.936204146730464</v>
      </c>
      <c r="R21" s="58">
        <v>13.2324640637452</v>
      </c>
      <c r="S21" s="58">
        <v>2.1714285714285713</v>
      </c>
    </row>
    <row r="22" spans="1:19" s="25" customFormat="1" ht="29.25" customHeight="1">
      <c r="A22" s="48">
        <v>12</v>
      </c>
      <c r="B22" s="49" t="s">
        <v>1278</v>
      </c>
      <c r="C22" s="43" t="s">
        <v>1279</v>
      </c>
      <c r="D22" s="44">
        <v>49</v>
      </c>
      <c r="E22" s="45">
        <v>24.439999800489797</v>
      </c>
      <c r="F22" s="45">
        <v>17.7964410303917</v>
      </c>
      <c r="G22" s="46">
        <v>2.1614468460520513</v>
      </c>
      <c r="H22" s="49" t="s">
        <v>1309</v>
      </c>
      <c r="I22" s="43" t="s">
        <v>1310</v>
      </c>
      <c r="J22" s="44">
        <v>29</v>
      </c>
      <c r="K22" s="45">
        <v>27.5707331913599</v>
      </c>
      <c r="L22" s="45">
        <v>21.0203921131693</v>
      </c>
      <c r="M22" s="46">
        <v>2.0833333333333335</v>
      </c>
      <c r="N22" s="867" t="s">
        <v>1307</v>
      </c>
      <c r="O22" s="43" t="s">
        <v>1308</v>
      </c>
      <c r="P22" s="52">
        <v>15</v>
      </c>
      <c r="Q22" s="45">
        <v>15.73910853689247</v>
      </c>
      <c r="R22" s="45">
        <v>10.8032010955165</v>
      </c>
      <c r="S22" s="45">
        <v>1.7142857142857142</v>
      </c>
    </row>
    <row r="23" spans="1:19" s="25" customFormat="1" ht="29.25" customHeight="1">
      <c r="A23" s="48">
        <v>13</v>
      </c>
      <c r="B23" s="49" t="s">
        <v>1280</v>
      </c>
      <c r="C23" s="43" t="s">
        <v>1281</v>
      </c>
      <c r="D23" s="44">
        <v>36</v>
      </c>
      <c r="E23" s="45">
        <v>17.955918220768012</v>
      </c>
      <c r="F23" s="45">
        <v>14.6767683869248</v>
      </c>
      <c r="G23" s="46">
        <v>1.5880017644464048</v>
      </c>
      <c r="H23" s="49" t="s">
        <v>1311</v>
      </c>
      <c r="I23" s="43" t="s">
        <v>1312</v>
      </c>
      <c r="J23" s="44">
        <v>23</v>
      </c>
      <c r="K23" s="45">
        <v>21.8664435655613</v>
      </c>
      <c r="L23" s="45">
        <v>17.5410449829332</v>
      </c>
      <c r="M23" s="46">
        <v>1.6522988505747127</v>
      </c>
      <c r="N23" s="49" t="s">
        <v>1311</v>
      </c>
      <c r="O23" s="43" t="s">
        <v>1312</v>
      </c>
      <c r="P23" s="44">
        <v>13</v>
      </c>
      <c r="Q23" s="45">
        <v>13.640560731973473</v>
      </c>
      <c r="R23" s="45">
        <v>11.7110252239178</v>
      </c>
      <c r="S23" s="47">
        <v>1.4857142857142858</v>
      </c>
    </row>
    <row r="24" spans="1:19" s="25" customFormat="1" ht="29.25" customHeight="1">
      <c r="A24" s="48">
        <v>14</v>
      </c>
      <c r="B24" s="49" t="s">
        <v>1282</v>
      </c>
      <c r="C24" s="43" t="s">
        <v>1283</v>
      </c>
      <c r="D24" s="44">
        <v>13</v>
      </c>
      <c r="E24" s="45">
        <v>6.484081579721783</v>
      </c>
      <c r="F24" s="45">
        <v>4.9581862038485</v>
      </c>
      <c r="G24" s="46">
        <v>0.5734450816056462</v>
      </c>
      <c r="H24" s="49" t="s">
        <v>1282</v>
      </c>
      <c r="I24" s="43" t="s">
        <v>1283</v>
      </c>
      <c r="J24" s="44">
        <v>8</v>
      </c>
      <c r="K24" s="45">
        <v>7.605719501064801</v>
      </c>
      <c r="L24" s="45">
        <v>6.28026910496253</v>
      </c>
      <c r="M24" s="46">
        <v>0.5747126436781609</v>
      </c>
      <c r="N24" s="49" t="s">
        <v>1284</v>
      </c>
      <c r="O24" s="43" t="s">
        <v>1285</v>
      </c>
      <c r="P24" s="44">
        <v>6</v>
      </c>
      <c r="Q24" s="45">
        <v>6.295643414756988</v>
      </c>
      <c r="R24" s="45">
        <v>4.35125893800961</v>
      </c>
      <c r="S24" s="47">
        <v>0.6857142857142857</v>
      </c>
    </row>
    <row r="25" spans="1:19" s="25" customFormat="1" ht="29.25" customHeight="1">
      <c r="A25" s="60">
        <v>15</v>
      </c>
      <c r="B25" s="61" t="s">
        <v>1284</v>
      </c>
      <c r="C25" s="62" t="s">
        <v>1285</v>
      </c>
      <c r="D25" s="63">
        <v>10</v>
      </c>
      <c r="E25" s="64">
        <v>4.987755061324449</v>
      </c>
      <c r="F25" s="64">
        <v>3.80550595477118</v>
      </c>
      <c r="G25" s="53">
        <v>0.4411116012351125</v>
      </c>
      <c r="H25" s="61" t="s">
        <v>1313</v>
      </c>
      <c r="I25" s="62" t="s">
        <v>1314</v>
      </c>
      <c r="J25" s="65">
        <v>6</v>
      </c>
      <c r="K25" s="64">
        <v>5.704289625798601</v>
      </c>
      <c r="L25" s="64">
        <v>4.32001599994903</v>
      </c>
      <c r="M25" s="53">
        <v>0.43103448275862066</v>
      </c>
      <c r="N25" s="768" t="s">
        <v>1315</v>
      </c>
      <c r="O25" s="43" t="s">
        <v>1316</v>
      </c>
      <c r="P25" s="65">
        <v>6</v>
      </c>
      <c r="Q25" s="64">
        <v>6.295643414756988</v>
      </c>
      <c r="R25" s="64">
        <v>3.57092560804908</v>
      </c>
      <c r="S25" s="64">
        <v>0.6857142857142857</v>
      </c>
    </row>
    <row r="26" spans="1:19" s="67" customFormat="1" ht="14.25" customHeight="1">
      <c r="A26" s="877" t="s">
        <v>586</v>
      </c>
      <c r="B26" s="877"/>
      <c r="C26" s="877"/>
      <c r="D26" s="877"/>
      <c r="E26" s="877"/>
      <c r="F26" s="877"/>
      <c r="G26" s="877"/>
      <c r="H26" s="877"/>
      <c r="I26" s="877"/>
      <c r="J26" s="877"/>
      <c r="K26" s="877"/>
      <c r="L26" s="877"/>
      <c r="M26" s="877"/>
      <c r="N26" s="877"/>
      <c r="O26" s="877"/>
      <c r="P26" s="877"/>
      <c r="Q26" s="877"/>
      <c r="R26" s="877"/>
      <c r="S26" s="877"/>
    </row>
    <row r="27" spans="1:20" s="630" customFormat="1" ht="14.25" customHeight="1">
      <c r="A27" s="698" t="s">
        <v>279</v>
      </c>
      <c r="B27" s="417"/>
      <c r="C27" s="13"/>
      <c r="D27" s="71"/>
      <c r="E27" s="71"/>
      <c r="F27" s="71"/>
      <c r="G27" s="71"/>
      <c r="H27" s="72"/>
      <c r="I27" s="13"/>
      <c r="J27" s="70"/>
      <c r="K27" s="70"/>
      <c r="L27" s="70"/>
      <c r="M27" s="70"/>
      <c r="N27" s="72"/>
      <c r="O27" s="13"/>
      <c r="P27" s="70"/>
      <c r="Q27" s="70"/>
      <c r="R27" s="70"/>
      <c r="S27" s="70"/>
      <c r="T27" s="493"/>
    </row>
    <row r="28" spans="1:20" s="630" customFormat="1" ht="14.25" customHeight="1">
      <c r="A28" s="698" t="s">
        <v>280</v>
      </c>
      <c r="B28" s="14"/>
      <c r="C28" s="15"/>
      <c r="D28" s="697"/>
      <c r="E28" s="697"/>
      <c r="F28" s="697"/>
      <c r="G28" s="697"/>
      <c r="H28" s="14"/>
      <c r="I28" s="15"/>
      <c r="J28" s="697"/>
      <c r="K28" s="697"/>
      <c r="L28" s="697"/>
      <c r="M28" s="697"/>
      <c r="N28" s="14"/>
      <c r="O28" s="15"/>
      <c r="P28" s="697"/>
      <c r="Q28" s="697"/>
      <c r="R28" s="697"/>
      <c r="S28" s="697"/>
      <c r="T28" s="493"/>
    </row>
    <row r="29" spans="1:20" s="630" customFormat="1" ht="14.25" customHeight="1">
      <c r="A29" s="25" t="s">
        <v>1697</v>
      </c>
      <c r="B29" s="14"/>
      <c r="C29" s="15"/>
      <c r="D29" s="696"/>
      <c r="E29" s="696"/>
      <c r="F29" s="696"/>
      <c r="G29" s="696"/>
      <c r="H29" s="14"/>
      <c r="I29" s="15"/>
      <c r="J29" s="696"/>
      <c r="K29" s="696"/>
      <c r="L29" s="696"/>
      <c r="M29" s="696"/>
      <c r="N29" s="14"/>
      <c r="O29" s="15"/>
      <c r="P29" s="696"/>
      <c r="Q29" s="696"/>
      <c r="R29" s="696"/>
      <c r="S29" s="696"/>
      <c r="T29" s="493"/>
    </row>
    <row r="30" spans="1:20" s="630" customFormat="1" ht="16.5">
      <c r="A30" s="696"/>
      <c r="B30" s="14"/>
      <c r="C30" s="696"/>
      <c r="D30" s="696"/>
      <c r="E30" s="696"/>
      <c r="F30" s="696"/>
      <c r="G30" s="696"/>
      <c r="H30" s="14"/>
      <c r="I30" s="15"/>
      <c r="J30" s="696"/>
      <c r="K30" s="696"/>
      <c r="L30" s="696"/>
      <c r="M30" s="696"/>
      <c r="N30" s="14"/>
      <c r="O30" s="15"/>
      <c r="P30" s="696"/>
      <c r="Q30" s="696"/>
      <c r="R30" s="696"/>
      <c r="S30" s="696"/>
      <c r="T30" s="493"/>
    </row>
    <row r="31" spans="1:20" s="630" customFormat="1" ht="16.5">
      <c r="A31" s="696"/>
      <c r="B31" s="14"/>
      <c r="C31" s="696"/>
      <c r="D31" s="696"/>
      <c r="E31" s="696"/>
      <c r="F31" s="696"/>
      <c r="G31" s="696"/>
      <c r="H31" s="14"/>
      <c r="I31" s="15"/>
      <c r="J31" s="696"/>
      <c r="K31" s="696"/>
      <c r="L31" s="696"/>
      <c r="M31" s="696"/>
      <c r="N31" s="14"/>
      <c r="O31" s="15"/>
      <c r="P31" s="696"/>
      <c r="Q31" s="696"/>
      <c r="R31" s="696"/>
      <c r="S31" s="696"/>
      <c r="T31" s="493"/>
    </row>
    <row r="32" spans="1:20" s="630" customFormat="1" ht="16.5">
      <c r="A32" s="696"/>
      <c r="B32" s="14"/>
      <c r="C32" s="15"/>
      <c r="D32" s="696"/>
      <c r="E32" s="696"/>
      <c r="F32" s="696"/>
      <c r="G32" s="696"/>
      <c r="H32" s="14"/>
      <c r="I32" s="15"/>
      <c r="J32" s="696"/>
      <c r="K32" s="696"/>
      <c r="L32" s="696"/>
      <c r="M32" s="696"/>
      <c r="N32" s="14"/>
      <c r="O32" s="15"/>
      <c r="P32" s="696"/>
      <c r="Q32" s="696"/>
      <c r="R32" s="696"/>
      <c r="S32" s="696"/>
      <c r="T32" s="493"/>
    </row>
    <row r="33" spans="1:20" s="630" customFormat="1" ht="16.5">
      <c r="A33" s="696"/>
      <c r="B33" s="14"/>
      <c r="C33" s="15"/>
      <c r="D33" s="696"/>
      <c r="E33" s="696"/>
      <c r="F33" s="696"/>
      <c r="G33" s="696"/>
      <c r="H33" s="14"/>
      <c r="I33" s="15"/>
      <c r="J33" s="696"/>
      <c r="K33" s="696"/>
      <c r="L33" s="696"/>
      <c r="M33" s="696"/>
      <c r="N33" s="14"/>
      <c r="O33" s="15"/>
      <c r="P33" s="696"/>
      <c r="Q33" s="696"/>
      <c r="R33" s="696"/>
      <c r="S33" s="696"/>
      <c r="T33" s="493"/>
    </row>
    <row r="34" spans="1:20" s="630" customFormat="1" ht="16.5">
      <c r="A34" s="696"/>
      <c r="B34" s="14"/>
      <c r="C34" s="15"/>
      <c r="D34" s="696"/>
      <c r="E34" s="696"/>
      <c r="F34" s="696"/>
      <c r="G34" s="696"/>
      <c r="H34" s="14"/>
      <c r="I34" s="15"/>
      <c r="J34" s="696"/>
      <c r="K34" s="696"/>
      <c r="L34" s="696"/>
      <c r="M34" s="696"/>
      <c r="N34" s="14"/>
      <c r="O34" s="15"/>
      <c r="P34" s="696"/>
      <c r="Q34" s="696"/>
      <c r="R34" s="696"/>
      <c r="S34" s="696"/>
      <c r="T34" s="493"/>
    </row>
    <row r="35" spans="1:20" s="630" customFormat="1" ht="16.5">
      <c r="A35" s="696"/>
      <c r="B35" s="14"/>
      <c r="C35" s="15"/>
      <c r="D35" s="696"/>
      <c r="E35" s="696"/>
      <c r="F35" s="696"/>
      <c r="G35" s="696"/>
      <c r="H35" s="14"/>
      <c r="I35" s="15"/>
      <c r="J35" s="696"/>
      <c r="K35" s="696"/>
      <c r="L35" s="696"/>
      <c r="M35" s="696"/>
      <c r="N35" s="14"/>
      <c r="O35" s="15"/>
      <c r="P35" s="696"/>
      <c r="Q35" s="696"/>
      <c r="R35" s="696"/>
      <c r="S35" s="696"/>
      <c r="T35" s="493"/>
    </row>
    <row r="36" spans="1:20" s="630" customFormat="1" ht="16.5">
      <c r="A36" s="696"/>
      <c r="B36" s="14"/>
      <c r="C36" s="15"/>
      <c r="D36" s="696"/>
      <c r="E36" s="696"/>
      <c r="F36" s="696"/>
      <c r="G36" s="696"/>
      <c r="H36" s="14"/>
      <c r="I36" s="15"/>
      <c r="J36" s="696"/>
      <c r="K36" s="696"/>
      <c r="L36" s="696"/>
      <c r="M36" s="696"/>
      <c r="N36" s="14"/>
      <c r="O36" s="15"/>
      <c r="P36" s="696"/>
      <c r="Q36" s="696"/>
      <c r="R36" s="696"/>
      <c r="S36" s="696"/>
      <c r="T36" s="493"/>
    </row>
    <row r="37" spans="1:20" s="630" customFormat="1" ht="16.5">
      <c r="A37" s="696"/>
      <c r="B37" s="14"/>
      <c r="C37" s="15"/>
      <c r="D37" s="696"/>
      <c r="E37" s="696"/>
      <c r="F37" s="696"/>
      <c r="G37" s="696"/>
      <c r="H37" s="14"/>
      <c r="I37" s="15"/>
      <c r="J37" s="696"/>
      <c r="K37" s="696"/>
      <c r="L37" s="696"/>
      <c r="M37" s="696"/>
      <c r="N37" s="14"/>
      <c r="O37" s="15"/>
      <c r="P37" s="696"/>
      <c r="Q37" s="696"/>
      <c r="R37" s="696"/>
      <c r="S37" s="696"/>
      <c r="T37" s="493"/>
    </row>
    <row r="38" spans="1:20" s="630" customFormat="1" ht="16.5">
      <c r="A38" s="696"/>
      <c r="B38" s="14"/>
      <c r="C38" s="15"/>
      <c r="D38" s="696"/>
      <c r="E38" s="696"/>
      <c r="F38" s="696"/>
      <c r="G38" s="696"/>
      <c r="H38" s="14"/>
      <c r="I38" s="15"/>
      <c r="J38" s="696"/>
      <c r="K38" s="696"/>
      <c r="L38" s="696"/>
      <c r="M38" s="696"/>
      <c r="N38" s="14"/>
      <c r="O38" s="15"/>
      <c r="P38" s="696"/>
      <c r="Q38" s="696"/>
      <c r="R38" s="696"/>
      <c r="S38" s="696"/>
      <c r="T38" s="493"/>
    </row>
    <row r="39" spans="1:20" s="630" customFormat="1" ht="16.5">
      <c r="A39" s="696"/>
      <c r="B39" s="14"/>
      <c r="C39" s="15"/>
      <c r="D39" s="696"/>
      <c r="E39" s="696"/>
      <c r="F39" s="696"/>
      <c r="G39" s="696"/>
      <c r="H39" s="14"/>
      <c r="I39" s="15"/>
      <c r="J39" s="696"/>
      <c r="K39" s="696"/>
      <c r="L39" s="696"/>
      <c r="M39" s="696"/>
      <c r="N39" s="14"/>
      <c r="O39" s="15"/>
      <c r="P39" s="696"/>
      <c r="Q39" s="696"/>
      <c r="R39" s="696"/>
      <c r="S39" s="696"/>
      <c r="T39" s="493"/>
    </row>
    <row r="40" spans="1:20" s="630" customFormat="1" ht="16.5">
      <c r="A40" s="696"/>
      <c r="B40" s="14"/>
      <c r="C40" s="15"/>
      <c r="D40" s="696"/>
      <c r="E40" s="696"/>
      <c r="F40" s="696"/>
      <c r="G40" s="696"/>
      <c r="H40" s="14"/>
      <c r="I40" s="15"/>
      <c r="J40" s="696"/>
      <c r="K40" s="696"/>
      <c r="L40" s="696"/>
      <c r="M40" s="696"/>
      <c r="N40" s="14"/>
      <c r="O40" s="15"/>
      <c r="P40" s="696"/>
      <c r="Q40" s="696"/>
      <c r="R40" s="696"/>
      <c r="S40" s="696"/>
      <c r="T40" s="493"/>
    </row>
    <row r="41" spans="1:20" s="630" customFormat="1" ht="16.5">
      <c r="A41" s="696"/>
      <c r="B41" s="14"/>
      <c r="C41" s="15"/>
      <c r="D41" s="696"/>
      <c r="E41" s="696"/>
      <c r="F41" s="696"/>
      <c r="G41" s="696"/>
      <c r="H41" s="14"/>
      <c r="I41" s="15"/>
      <c r="J41" s="696"/>
      <c r="K41" s="696"/>
      <c r="L41" s="696"/>
      <c r="M41" s="696"/>
      <c r="N41" s="14"/>
      <c r="O41" s="15"/>
      <c r="P41" s="696"/>
      <c r="Q41" s="696"/>
      <c r="R41" s="696"/>
      <c r="S41" s="696"/>
      <c r="T41" s="493"/>
    </row>
    <row r="42" spans="2:3" ht="16.5">
      <c r="B42" s="14"/>
      <c r="C42" s="15"/>
    </row>
    <row r="43" spans="2:3" ht="16.5">
      <c r="B43" s="14"/>
      <c r="C43" s="15"/>
    </row>
    <row r="44" spans="2:3" ht="16.5">
      <c r="B44" s="14"/>
      <c r="C44" s="15"/>
    </row>
    <row r="45" spans="2:3" ht="16.5">
      <c r="B45" s="14"/>
      <c r="C45" s="15"/>
    </row>
    <row r="46" spans="2:3" ht="16.5">
      <c r="B46" s="14"/>
      <c r="C46" s="15"/>
    </row>
    <row r="47" spans="2:3" ht="16.5">
      <c r="B47" s="14"/>
      <c r="C47" s="15"/>
    </row>
    <row r="48" spans="2:3" ht="16.5">
      <c r="B48" s="14"/>
      <c r="C48" s="15"/>
    </row>
    <row r="49" spans="2:3" ht="16.5">
      <c r="B49" s="14"/>
      <c r="C49" s="15"/>
    </row>
    <row r="50" spans="2:3" ht="16.5">
      <c r="B50" s="14"/>
      <c r="C50" s="15"/>
    </row>
    <row r="51" spans="2:3" ht="16.5">
      <c r="B51" s="14"/>
      <c r="C51" s="15"/>
    </row>
    <row r="52" spans="2:3" ht="16.5">
      <c r="B52" s="14"/>
      <c r="C52" s="15"/>
    </row>
    <row r="53" spans="2:3" ht="16.5">
      <c r="B53" s="14"/>
      <c r="C53" s="15"/>
    </row>
    <row r="54" spans="2:3" ht="16.5">
      <c r="B54" s="14"/>
      <c r="C54" s="15"/>
    </row>
    <row r="55" spans="2:3" ht="16.5">
      <c r="B55" s="14"/>
      <c r="C55" s="15"/>
    </row>
    <row r="56" spans="2:3" ht="16.5">
      <c r="B56" s="14"/>
      <c r="C56" s="15"/>
    </row>
    <row r="57" spans="2:3" ht="16.5">
      <c r="B57" s="14"/>
      <c r="C57" s="15"/>
    </row>
    <row r="58" spans="2:3" ht="16.5">
      <c r="B58" s="14"/>
      <c r="C58" s="15"/>
    </row>
    <row r="59" spans="2:3" ht="16.5">
      <c r="B59" s="14"/>
      <c r="C59" s="15"/>
    </row>
    <row r="60" spans="2:3" ht="16.5">
      <c r="B60" s="14"/>
      <c r="C60" s="15"/>
    </row>
    <row r="61" spans="2:3" ht="16.5">
      <c r="B61" s="14"/>
      <c r="C61" s="15"/>
    </row>
    <row r="62" spans="2:3" ht="16.5">
      <c r="B62" s="14"/>
      <c r="C62" s="15"/>
    </row>
    <row r="63" spans="2:3" ht="16.5">
      <c r="B63" s="14"/>
      <c r="C63" s="15"/>
    </row>
    <row r="64" spans="2:3" ht="16.5">
      <c r="B64" s="14"/>
      <c r="C64" s="15"/>
    </row>
    <row r="65" spans="2:3" ht="16.5">
      <c r="B65" s="14"/>
      <c r="C65" s="15"/>
    </row>
    <row r="66" spans="2:3" ht="16.5">
      <c r="B66" s="14"/>
      <c r="C66" s="15"/>
    </row>
    <row r="67" spans="2:3" ht="16.5">
      <c r="B67" s="14"/>
      <c r="C67" s="15"/>
    </row>
    <row r="68" spans="2:3" ht="16.5">
      <c r="B68" s="14"/>
      <c r="C68" s="15"/>
    </row>
    <row r="69" spans="2:3" ht="16.5">
      <c r="B69" s="14"/>
      <c r="C69" s="15"/>
    </row>
    <row r="70" spans="2:3" ht="16.5">
      <c r="B70" s="14"/>
      <c r="C70" s="15"/>
    </row>
    <row r="71" spans="2:3" ht="16.5">
      <c r="B71" s="14"/>
      <c r="C71" s="15"/>
    </row>
    <row r="72" spans="2:3" ht="16.5">
      <c r="B72" s="14"/>
      <c r="C72" s="15"/>
    </row>
    <row r="73" spans="2:3" ht="16.5">
      <c r="B73" s="14"/>
      <c r="C73" s="15"/>
    </row>
    <row r="74" spans="2:3" ht="16.5">
      <c r="B74" s="14"/>
      <c r="C74" s="15"/>
    </row>
    <row r="75" spans="2:3" ht="16.5">
      <c r="B75" s="14"/>
      <c r="C75" s="15"/>
    </row>
    <row r="76" spans="2:3" ht="16.5">
      <c r="B76" s="14"/>
      <c r="C76" s="15"/>
    </row>
    <row r="77" spans="2:3" ht="16.5">
      <c r="B77" s="14"/>
      <c r="C77" s="15"/>
    </row>
    <row r="78" spans="2:3" ht="16.5">
      <c r="B78" s="14"/>
      <c r="C78" s="15"/>
    </row>
    <row r="79" spans="2:3" ht="16.5">
      <c r="B79" s="14"/>
      <c r="C79" s="15"/>
    </row>
    <row r="80" spans="2:3" ht="16.5">
      <c r="B80" s="14"/>
      <c r="C80" s="15"/>
    </row>
    <row r="81" spans="2:3" ht="16.5">
      <c r="B81" s="14"/>
      <c r="C81" s="15"/>
    </row>
  </sheetData>
  <sheetProtection/>
  <mergeCells count="10">
    <mergeCell ref="A1:S1"/>
    <mergeCell ref="E7:E8"/>
    <mergeCell ref="K7:K8"/>
    <mergeCell ref="Q7:Q8"/>
    <mergeCell ref="B5:G5"/>
    <mergeCell ref="H5:M5"/>
    <mergeCell ref="N5:S5"/>
    <mergeCell ref="E6:F6"/>
    <mergeCell ref="K6:L6"/>
    <mergeCell ref="Q6:R6"/>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47.xml><?xml version="1.0" encoding="utf-8"?>
<worksheet xmlns="http://schemas.openxmlformats.org/spreadsheetml/2006/main" xmlns:r="http://schemas.openxmlformats.org/officeDocument/2006/relationships">
  <dimension ref="A1:AE81"/>
  <sheetViews>
    <sheetView showZeros="0" view="pageBreakPreview" zoomScaleNormal="90" zoomScaleSheetLayoutView="100" workbookViewId="0" topLeftCell="A13">
      <selection activeCell="A2" sqref="A2"/>
    </sheetView>
  </sheetViews>
  <sheetFormatPr defaultColWidth="9.00390625" defaultRowHeight="16.5"/>
  <cols>
    <col min="1" max="1" width="3.375" style="696" customWidth="1"/>
    <col min="2" max="2" width="9.75390625" style="12" customWidth="1"/>
    <col min="3" max="3" width="18.75390625" style="13" customWidth="1"/>
    <col min="4" max="6" width="7.00390625" style="696" customWidth="1"/>
    <col min="7" max="7" width="7.25390625" style="696" customWidth="1"/>
    <col min="8" max="8" width="9.75390625" style="14" customWidth="1"/>
    <col min="9" max="9" width="18.75390625" style="15" customWidth="1"/>
    <col min="10" max="12" width="7.00390625" style="696" customWidth="1"/>
    <col min="13" max="13" width="7.25390625" style="696" customWidth="1"/>
    <col min="14" max="14" width="9.75390625" style="14" customWidth="1"/>
    <col min="15" max="15" width="18.75390625" style="15" customWidth="1"/>
    <col min="16" max="18" width="7.00390625" style="696" customWidth="1"/>
    <col min="19" max="19" width="7.25390625" style="696" customWidth="1"/>
    <col min="20" max="16384" width="9.00390625" style="493" customWidth="1"/>
  </cols>
  <sheetData>
    <row r="1" spans="1:19" s="8" customFormat="1" ht="25.5">
      <c r="A1" s="1248" t="s">
        <v>1613</v>
      </c>
      <c r="B1" s="1248"/>
      <c r="C1" s="1248"/>
      <c r="D1" s="1248"/>
      <c r="E1" s="1248"/>
      <c r="F1" s="1248"/>
      <c r="G1" s="1248"/>
      <c r="H1" s="1248"/>
      <c r="I1" s="1248"/>
      <c r="J1" s="1248"/>
      <c r="K1" s="1248"/>
      <c r="L1" s="1248"/>
      <c r="M1" s="1248"/>
      <c r="N1" s="1248"/>
      <c r="O1" s="1248"/>
      <c r="P1" s="1248"/>
      <c r="Q1" s="1248"/>
      <c r="R1" s="1248"/>
      <c r="S1" s="1248"/>
    </row>
    <row r="2" spans="1:19" s="8" customFormat="1" ht="9" customHeight="1">
      <c r="A2" s="5"/>
      <c r="B2" s="9"/>
      <c r="C2" s="6"/>
      <c r="D2" s="7"/>
      <c r="E2" s="7"/>
      <c r="F2" s="7"/>
      <c r="G2" s="7"/>
      <c r="H2" s="9"/>
      <c r="I2" s="6"/>
      <c r="J2" s="7"/>
      <c r="K2" s="7"/>
      <c r="L2" s="7"/>
      <c r="M2" s="7"/>
      <c r="N2" s="9"/>
      <c r="O2" s="6"/>
      <c r="P2" s="7"/>
      <c r="Q2" s="7"/>
      <c r="R2" s="7"/>
      <c r="S2" s="7"/>
    </row>
    <row r="3" spans="1:19" s="8" customFormat="1" ht="16.5">
      <c r="A3" s="814" t="s">
        <v>1386</v>
      </c>
      <c r="B3" s="9"/>
      <c r="C3" s="10"/>
      <c r="D3" s="7"/>
      <c r="E3" s="7"/>
      <c r="F3" s="7"/>
      <c r="G3" s="7"/>
      <c r="H3" s="9"/>
      <c r="I3" s="6"/>
      <c r="J3" s="7"/>
      <c r="K3" s="7"/>
      <c r="L3" s="7"/>
      <c r="M3" s="7"/>
      <c r="N3" s="9"/>
      <c r="O3" s="6"/>
      <c r="P3" s="7"/>
      <c r="Q3" s="7"/>
      <c r="R3" s="7"/>
      <c r="S3" s="11"/>
    </row>
    <row r="4" spans="1:19" ht="22.5" customHeight="1">
      <c r="A4" s="697"/>
      <c r="D4" s="697"/>
      <c r="E4" s="697"/>
      <c r="F4" s="697"/>
      <c r="G4" s="697"/>
      <c r="J4" s="697"/>
      <c r="K4" s="697"/>
      <c r="L4" s="697"/>
      <c r="M4" s="697"/>
      <c r="P4" s="697"/>
      <c r="Q4" s="697"/>
      <c r="R4" s="697"/>
      <c r="S4" s="398" t="s">
        <v>402</v>
      </c>
    </row>
    <row r="5" spans="1:28" s="25" customFormat="1" ht="14.25" customHeight="1">
      <c r="A5" s="16" t="s">
        <v>0</v>
      </c>
      <c r="B5" s="1324" t="s">
        <v>276</v>
      </c>
      <c r="C5" s="1325"/>
      <c r="D5" s="1325"/>
      <c r="E5" s="1325"/>
      <c r="F5" s="1325"/>
      <c r="G5" s="1326"/>
      <c r="H5" s="1324" t="s">
        <v>278</v>
      </c>
      <c r="I5" s="1325"/>
      <c r="J5" s="1325"/>
      <c r="K5" s="1325"/>
      <c r="L5" s="1325"/>
      <c r="M5" s="1325"/>
      <c r="N5" s="1324" t="s">
        <v>277</v>
      </c>
      <c r="O5" s="1325"/>
      <c r="P5" s="1325"/>
      <c r="Q5" s="1325"/>
      <c r="R5" s="1325"/>
      <c r="S5" s="1327"/>
      <c r="T5" s="24"/>
      <c r="U5" s="24"/>
      <c r="V5" s="24"/>
      <c r="W5" s="24"/>
      <c r="X5" s="24"/>
      <c r="Y5" s="24"/>
      <c r="Z5" s="24"/>
      <c r="AA5" s="24"/>
      <c r="AB5" s="24"/>
    </row>
    <row r="6" spans="1:19" s="25" customFormat="1" ht="14.25" customHeight="1">
      <c r="A6" s="26" t="s">
        <v>4</v>
      </c>
      <c r="B6" s="27" t="s">
        <v>5</v>
      </c>
      <c r="C6" s="28"/>
      <c r="D6" s="16" t="s">
        <v>6</v>
      </c>
      <c r="E6" s="1245" t="s">
        <v>217</v>
      </c>
      <c r="F6" s="1246"/>
      <c r="G6" s="16" t="s">
        <v>444</v>
      </c>
      <c r="H6" s="27" t="s">
        <v>5</v>
      </c>
      <c r="I6" s="28"/>
      <c r="J6" s="16" t="s">
        <v>6</v>
      </c>
      <c r="K6" s="1245" t="s">
        <v>217</v>
      </c>
      <c r="L6" s="1246"/>
      <c r="M6" s="16" t="s">
        <v>444</v>
      </c>
      <c r="N6" s="27" t="s">
        <v>5</v>
      </c>
      <c r="O6" s="28"/>
      <c r="P6" s="16" t="s">
        <v>6</v>
      </c>
      <c r="Q6" s="1245" t="s">
        <v>217</v>
      </c>
      <c r="R6" s="1247"/>
      <c r="S6" s="965" t="s">
        <v>444</v>
      </c>
    </row>
    <row r="7" spans="1:19" s="25" customFormat="1" ht="14.25" customHeight="1">
      <c r="A7" s="26"/>
      <c r="B7" s="30" t="s">
        <v>7</v>
      </c>
      <c r="C7" s="31" t="s">
        <v>8</v>
      </c>
      <c r="D7" s="32"/>
      <c r="E7" s="1243" t="s">
        <v>182</v>
      </c>
      <c r="F7" s="33" t="s">
        <v>181</v>
      </c>
      <c r="G7" s="32" t="s">
        <v>391</v>
      </c>
      <c r="H7" s="30" t="s">
        <v>7</v>
      </c>
      <c r="I7" s="31" t="s">
        <v>8</v>
      </c>
      <c r="J7" s="32"/>
      <c r="K7" s="1243" t="s">
        <v>182</v>
      </c>
      <c r="L7" s="33" t="s">
        <v>181</v>
      </c>
      <c r="M7" s="32" t="s">
        <v>389</v>
      </c>
      <c r="N7" s="30" t="s">
        <v>7</v>
      </c>
      <c r="O7" s="31" t="s">
        <v>8</v>
      </c>
      <c r="P7" s="32"/>
      <c r="Q7" s="1243" t="s">
        <v>182</v>
      </c>
      <c r="R7" s="33" t="s">
        <v>181</v>
      </c>
      <c r="S7" s="34" t="s">
        <v>389</v>
      </c>
    </row>
    <row r="8" spans="1:19" s="25" customFormat="1" ht="14.25" customHeight="1">
      <c r="A8" s="35" t="s">
        <v>9</v>
      </c>
      <c r="B8" s="36" t="s">
        <v>10</v>
      </c>
      <c r="C8" s="37"/>
      <c r="D8" s="35" t="s">
        <v>11</v>
      </c>
      <c r="E8" s="1244"/>
      <c r="F8" s="38" t="s">
        <v>182</v>
      </c>
      <c r="G8" s="35" t="s">
        <v>13</v>
      </c>
      <c r="H8" s="36" t="s">
        <v>10</v>
      </c>
      <c r="I8" s="37"/>
      <c r="J8" s="35" t="s">
        <v>11</v>
      </c>
      <c r="K8" s="1244"/>
      <c r="L8" s="38" t="s">
        <v>182</v>
      </c>
      <c r="M8" s="35" t="s">
        <v>13</v>
      </c>
      <c r="N8" s="36" t="s">
        <v>10</v>
      </c>
      <c r="O8" s="37"/>
      <c r="P8" s="35" t="s">
        <v>11</v>
      </c>
      <c r="Q8" s="1244"/>
      <c r="R8" s="38" t="s">
        <v>182</v>
      </c>
      <c r="S8" s="36" t="s">
        <v>13</v>
      </c>
    </row>
    <row r="9" spans="1:30" s="25" customFormat="1" ht="29.25" customHeight="1">
      <c r="A9" s="41"/>
      <c r="B9" s="42" t="s">
        <v>1318</v>
      </c>
      <c r="C9" s="43" t="s">
        <v>1319</v>
      </c>
      <c r="D9" s="44">
        <v>172418</v>
      </c>
      <c r="E9" s="45">
        <v>733.1961356432837</v>
      </c>
      <c r="F9" s="45">
        <v>439.360046494176</v>
      </c>
      <c r="G9" s="46">
        <v>100</v>
      </c>
      <c r="H9" s="42" t="s">
        <v>1318</v>
      </c>
      <c r="I9" s="43" t="s">
        <v>1319</v>
      </c>
      <c r="J9" s="44">
        <v>2267</v>
      </c>
      <c r="K9" s="45">
        <v>1130.7240724022524</v>
      </c>
      <c r="L9" s="45">
        <v>849.69734229187</v>
      </c>
      <c r="M9" s="46">
        <v>100</v>
      </c>
      <c r="N9" s="42" t="s">
        <v>1318</v>
      </c>
      <c r="O9" s="43" t="s">
        <v>1319</v>
      </c>
      <c r="P9" s="44">
        <v>170151</v>
      </c>
      <c r="Q9" s="45">
        <v>729.7777688566562</v>
      </c>
      <c r="R9" s="45">
        <v>436.132682154178</v>
      </c>
      <c r="S9" s="47">
        <v>100</v>
      </c>
      <c r="U9" s="493"/>
      <c r="V9" s="493"/>
      <c r="W9" s="493"/>
      <c r="X9" s="493"/>
      <c r="Y9" s="493"/>
      <c r="Z9" s="493"/>
      <c r="AA9" s="493"/>
      <c r="AB9" s="493"/>
      <c r="AC9" s="493"/>
      <c r="AD9" s="493"/>
    </row>
    <row r="10" spans="1:31" s="25" customFormat="1" ht="29.25" customHeight="1">
      <c r="A10" s="48">
        <v>1</v>
      </c>
      <c r="B10" s="49" t="s">
        <v>1320</v>
      </c>
      <c r="C10" s="43" t="s">
        <v>1321</v>
      </c>
      <c r="D10" s="44">
        <v>47760</v>
      </c>
      <c r="E10" s="45">
        <v>203.09623959402865</v>
      </c>
      <c r="F10" s="45">
        <v>126.757038318054</v>
      </c>
      <c r="G10" s="46">
        <v>27.700124116971544</v>
      </c>
      <c r="H10" s="49" t="s">
        <v>1320</v>
      </c>
      <c r="I10" s="43" t="s">
        <v>1321</v>
      </c>
      <c r="J10" s="44">
        <v>469</v>
      </c>
      <c r="K10" s="45">
        <v>233.92571237611662</v>
      </c>
      <c r="L10" s="45">
        <v>172.145381735187</v>
      </c>
      <c r="M10" s="46">
        <v>20.688134097926774</v>
      </c>
      <c r="N10" s="49" t="s">
        <v>1356</v>
      </c>
      <c r="O10" s="43" t="s">
        <v>1357</v>
      </c>
      <c r="P10" s="44">
        <v>47291</v>
      </c>
      <c r="Q10" s="45">
        <v>202.83113509177218</v>
      </c>
      <c r="R10" s="45">
        <v>126.403775857082</v>
      </c>
      <c r="S10" s="47">
        <v>27.793548083760896</v>
      </c>
      <c r="U10" s="695"/>
      <c r="V10" s="493"/>
      <c r="W10" s="493"/>
      <c r="X10" s="493"/>
      <c r="Y10" s="493"/>
      <c r="Z10" s="493"/>
      <c r="AA10" s="493"/>
      <c r="AB10" s="493"/>
      <c r="AC10" s="493"/>
      <c r="AD10" s="493"/>
      <c r="AE10" s="493"/>
    </row>
    <row r="11" spans="1:19" s="25" customFormat="1" ht="32.25" customHeight="1">
      <c r="A11" s="48">
        <v>2</v>
      </c>
      <c r="B11" s="49" t="s">
        <v>1322</v>
      </c>
      <c r="C11" s="43" t="s">
        <v>1323</v>
      </c>
      <c r="D11" s="44">
        <v>20812</v>
      </c>
      <c r="E11" s="45">
        <v>88.50165281471784</v>
      </c>
      <c r="F11" s="45">
        <v>50.3408079834631</v>
      </c>
      <c r="G11" s="46">
        <v>12.070665475762391</v>
      </c>
      <c r="H11" s="49" t="s">
        <v>1322</v>
      </c>
      <c r="I11" s="43" t="s">
        <v>1323</v>
      </c>
      <c r="J11" s="44">
        <v>264</v>
      </c>
      <c r="K11" s="45">
        <v>131.67673361896544</v>
      </c>
      <c r="L11" s="45">
        <v>96.3155223252386</v>
      </c>
      <c r="M11" s="46">
        <v>11.64534627260697</v>
      </c>
      <c r="N11" s="49" t="s">
        <v>1358</v>
      </c>
      <c r="O11" s="43" t="s">
        <v>1359</v>
      </c>
      <c r="P11" s="44">
        <v>20548</v>
      </c>
      <c r="Q11" s="45">
        <v>88.13038768192119</v>
      </c>
      <c r="R11" s="45">
        <v>49.998735275425</v>
      </c>
      <c r="S11" s="47">
        <v>12.076332199046728</v>
      </c>
    </row>
    <row r="12" spans="1:19" s="25" customFormat="1" ht="29.25" customHeight="1">
      <c r="A12" s="48">
        <v>3</v>
      </c>
      <c r="B12" s="49" t="s">
        <v>1324</v>
      </c>
      <c r="C12" s="43" t="s">
        <v>1325</v>
      </c>
      <c r="D12" s="44">
        <v>12212</v>
      </c>
      <c r="E12" s="45">
        <v>51.93072189954518</v>
      </c>
      <c r="F12" s="45">
        <v>26.922468016633</v>
      </c>
      <c r="G12" s="46">
        <v>7.082787179992808</v>
      </c>
      <c r="H12" s="49" t="s">
        <v>1338</v>
      </c>
      <c r="I12" s="43" t="s">
        <v>1339</v>
      </c>
      <c r="J12" s="44">
        <v>217</v>
      </c>
      <c r="K12" s="45">
        <v>108.23428483074053</v>
      </c>
      <c r="L12" s="45">
        <v>85.9892681327537</v>
      </c>
      <c r="M12" s="46">
        <v>9.57212174680194</v>
      </c>
      <c r="N12" s="49" t="s">
        <v>1360</v>
      </c>
      <c r="O12" s="43" t="s">
        <v>1361</v>
      </c>
      <c r="P12" s="44">
        <v>12097</v>
      </c>
      <c r="Q12" s="45">
        <v>51.88404223224647</v>
      </c>
      <c r="R12" s="45">
        <v>26.8289037315615</v>
      </c>
      <c r="S12" s="47">
        <v>7.109567384264565</v>
      </c>
    </row>
    <row r="13" spans="1:19" s="25" customFormat="1" ht="29.25" customHeight="1">
      <c r="A13" s="48">
        <v>4</v>
      </c>
      <c r="B13" s="49" t="s">
        <v>1326</v>
      </c>
      <c r="C13" s="43" t="s">
        <v>1327</v>
      </c>
      <c r="D13" s="44">
        <v>11846</v>
      </c>
      <c r="E13" s="45">
        <v>50.37433111873667</v>
      </c>
      <c r="F13" s="45">
        <v>28.5921886902568</v>
      </c>
      <c r="G13" s="46">
        <v>6.870512359498428</v>
      </c>
      <c r="H13" s="49" t="s">
        <v>1326</v>
      </c>
      <c r="I13" s="43" t="s">
        <v>1327</v>
      </c>
      <c r="J13" s="44">
        <v>171</v>
      </c>
      <c r="K13" s="45">
        <v>85.29061154864807</v>
      </c>
      <c r="L13" s="45">
        <v>62.6942530664811</v>
      </c>
      <c r="M13" s="46">
        <v>7.543008381120424</v>
      </c>
      <c r="N13" s="49" t="s">
        <v>1362</v>
      </c>
      <c r="O13" s="43" t="s">
        <v>1363</v>
      </c>
      <c r="P13" s="44">
        <v>11675</v>
      </c>
      <c r="Q13" s="45">
        <v>50.07408391018249</v>
      </c>
      <c r="R13" s="45">
        <v>28.3360740439015</v>
      </c>
      <c r="S13" s="47">
        <v>6.861552385822005</v>
      </c>
    </row>
    <row r="14" spans="1:19" s="25" customFormat="1" ht="29.25" customHeight="1">
      <c r="A14" s="48">
        <v>5</v>
      </c>
      <c r="B14" s="49" t="s">
        <v>1328</v>
      </c>
      <c r="C14" s="43" t="s">
        <v>1329</v>
      </c>
      <c r="D14" s="44">
        <v>9960</v>
      </c>
      <c r="E14" s="45">
        <v>42.35424092036276</v>
      </c>
      <c r="F14" s="45">
        <v>24.5130996583209</v>
      </c>
      <c r="G14" s="46">
        <v>5.776659049519192</v>
      </c>
      <c r="H14" s="49" t="s">
        <v>1330</v>
      </c>
      <c r="I14" s="43" t="s">
        <v>1331</v>
      </c>
      <c r="J14" s="44">
        <v>137</v>
      </c>
      <c r="K14" s="45">
        <v>68.33224434014494</v>
      </c>
      <c r="L14" s="45">
        <v>59.5098283469183</v>
      </c>
      <c r="M14" s="46">
        <v>6.043228936921041</v>
      </c>
      <c r="N14" s="49" t="s">
        <v>1364</v>
      </c>
      <c r="O14" s="43" t="s">
        <v>1365</v>
      </c>
      <c r="P14" s="44">
        <v>9839</v>
      </c>
      <c r="Q14" s="45">
        <v>42.199478508975204</v>
      </c>
      <c r="R14" s="45">
        <v>24.361204871645</v>
      </c>
      <c r="S14" s="47">
        <v>5.782510828616934</v>
      </c>
    </row>
    <row r="15" spans="1:19" s="25" customFormat="1" ht="29.25" customHeight="1">
      <c r="A15" s="48">
        <v>6</v>
      </c>
      <c r="B15" s="49" t="s">
        <v>1330</v>
      </c>
      <c r="C15" s="43" t="s">
        <v>1331</v>
      </c>
      <c r="D15" s="44">
        <v>7206</v>
      </c>
      <c r="E15" s="45">
        <v>30.643038159852814</v>
      </c>
      <c r="F15" s="45">
        <v>23.068712433814</v>
      </c>
      <c r="G15" s="46">
        <v>4.179378023176234</v>
      </c>
      <c r="H15" s="49" t="s">
        <v>1328</v>
      </c>
      <c r="I15" s="43" t="s">
        <v>1329</v>
      </c>
      <c r="J15" s="44">
        <v>121</v>
      </c>
      <c r="K15" s="45">
        <v>60.351836242025826</v>
      </c>
      <c r="L15" s="45">
        <v>44.572367044522</v>
      </c>
      <c r="M15" s="46">
        <v>5.337450374944861</v>
      </c>
      <c r="N15" s="49" t="s">
        <v>1366</v>
      </c>
      <c r="O15" s="43" t="s">
        <v>1367</v>
      </c>
      <c r="P15" s="44">
        <v>7069</v>
      </c>
      <c r="Q15" s="45">
        <v>30.31894639495332</v>
      </c>
      <c r="R15" s="45">
        <v>22.7606531068345</v>
      </c>
      <c r="S15" s="47">
        <v>4.154545080546103</v>
      </c>
    </row>
    <row r="16" spans="1:19" s="25" customFormat="1" ht="29.25" customHeight="1">
      <c r="A16" s="48">
        <v>7</v>
      </c>
      <c r="B16" s="49" t="s">
        <v>1332</v>
      </c>
      <c r="C16" s="43" t="s">
        <v>1333</v>
      </c>
      <c r="D16" s="44">
        <v>6787</v>
      </c>
      <c r="E16" s="45">
        <v>28.861268386194986</v>
      </c>
      <c r="F16" s="45">
        <v>15.0803637028519</v>
      </c>
      <c r="G16" s="46">
        <v>3.9363639527195535</v>
      </c>
      <c r="H16" s="49" t="s">
        <v>1332</v>
      </c>
      <c r="I16" s="43" t="s">
        <v>1333</v>
      </c>
      <c r="J16" s="44">
        <v>121</v>
      </c>
      <c r="K16" s="45">
        <v>60.351836242025826</v>
      </c>
      <c r="L16" s="45">
        <v>42.0771573440518</v>
      </c>
      <c r="M16" s="46">
        <v>5.337450374944861</v>
      </c>
      <c r="N16" s="49" t="s">
        <v>1368</v>
      </c>
      <c r="O16" s="43" t="s">
        <v>1369</v>
      </c>
      <c r="P16" s="44">
        <v>6666</v>
      </c>
      <c r="Q16" s="45">
        <v>28.59047908738985</v>
      </c>
      <c r="R16" s="45">
        <v>14.892139074996</v>
      </c>
      <c r="S16" s="47">
        <v>3.917696634166123</v>
      </c>
    </row>
    <row r="17" spans="1:19" s="25" customFormat="1" ht="29.25" customHeight="1">
      <c r="A17" s="48">
        <v>8</v>
      </c>
      <c r="B17" s="49" t="s">
        <v>1334</v>
      </c>
      <c r="C17" s="43" t="s">
        <v>1335</v>
      </c>
      <c r="D17" s="44">
        <v>5881</v>
      </c>
      <c r="E17" s="45">
        <v>25.008563338619815</v>
      </c>
      <c r="F17" s="45">
        <v>13.4766235517446</v>
      </c>
      <c r="G17" s="46">
        <v>3.4108967741187115</v>
      </c>
      <c r="H17" s="49" t="s">
        <v>1324</v>
      </c>
      <c r="I17" s="43" t="s">
        <v>1325</v>
      </c>
      <c r="J17" s="44">
        <v>115</v>
      </c>
      <c r="K17" s="45">
        <v>57.35918320523116</v>
      </c>
      <c r="L17" s="45">
        <v>39.1611246822698</v>
      </c>
      <c r="M17" s="46">
        <v>5.072783414203793</v>
      </c>
      <c r="N17" s="49" t="s">
        <v>1370</v>
      </c>
      <c r="O17" s="43" t="s">
        <v>1371</v>
      </c>
      <c r="P17" s="44">
        <v>5786</v>
      </c>
      <c r="Q17" s="45">
        <v>24.81615841578723</v>
      </c>
      <c r="R17" s="45">
        <v>13.3302588097589</v>
      </c>
      <c r="S17" s="47">
        <v>3.400508959688747</v>
      </c>
    </row>
    <row r="18" spans="1:19" s="25" customFormat="1" ht="29.25" customHeight="1">
      <c r="A18" s="48">
        <v>9</v>
      </c>
      <c r="B18" s="49" t="s">
        <v>1336</v>
      </c>
      <c r="C18" s="43" t="s">
        <v>1337</v>
      </c>
      <c r="D18" s="44">
        <v>5226</v>
      </c>
      <c r="E18" s="45">
        <v>22.22321918170841</v>
      </c>
      <c r="F18" s="45">
        <v>12.4371017026357</v>
      </c>
      <c r="G18" s="46">
        <v>3.03100604345254</v>
      </c>
      <c r="H18" s="49" t="s">
        <v>1334</v>
      </c>
      <c r="I18" s="43" t="s">
        <v>1335</v>
      </c>
      <c r="J18" s="44">
        <v>95</v>
      </c>
      <c r="K18" s="45">
        <v>47.38367308258226</v>
      </c>
      <c r="L18" s="45">
        <v>32.9514267704929</v>
      </c>
      <c r="M18" s="46">
        <v>4.190560211733569</v>
      </c>
      <c r="N18" s="49" t="s">
        <v>1372</v>
      </c>
      <c r="O18" s="43" t="s">
        <v>1373</v>
      </c>
      <c r="P18" s="44">
        <v>5168</v>
      </c>
      <c r="Q18" s="45">
        <v>22.165555944139026</v>
      </c>
      <c r="R18" s="45">
        <v>12.3674743217108</v>
      </c>
      <c r="S18" s="47">
        <v>3.037302161021681</v>
      </c>
    </row>
    <row r="19" spans="1:19" s="25" customFormat="1" ht="29.25" customHeight="1">
      <c r="A19" s="48">
        <v>10</v>
      </c>
      <c r="B19" s="49" t="s">
        <v>1338</v>
      </c>
      <c r="C19" s="43" t="s">
        <v>1339</v>
      </c>
      <c r="D19" s="44">
        <v>4738</v>
      </c>
      <c r="E19" s="45">
        <v>20.14803147396373</v>
      </c>
      <c r="F19" s="45">
        <v>13.3877897429316</v>
      </c>
      <c r="G19" s="46">
        <v>2.747972949460033</v>
      </c>
      <c r="H19" s="49" t="s">
        <v>1336</v>
      </c>
      <c r="I19" s="43" t="s">
        <v>1337</v>
      </c>
      <c r="J19" s="44">
        <v>58</v>
      </c>
      <c r="K19" s="45">
        <v>28.9289793556818</v>
      </c>
      <c r="L19" s="45">
        <v>21.3913928807003</v>
      </c>
      <c r="M19" s="46">
        <v>2.5584472871636526</v>
      </c>
      <c r="N19" s="49" t="s">
        <v>1374</v>
      </c>
      <c r="O19" s="43" t="s">
        <v>1375</v>
      </c>
      <c r="P19" s="44">
        <v>4521</v>
      </c>
      <c r="Q19" s="45">
        <v>19.390572450358462</v>
      </c>
      <c r="R19" s="45">
        <v>12.7914977003582</v>
      </c>
      <c r="S19" s="47">
        <v>2.657051677627519</v>
      </c>
    </row>
    <row r="20" spans="1:19" s="25" customFormat="1" ht="29.25" customHeight="1">
      <c r="A20" s="48"/>
      <c r="B20" s="50"/>
      <c r="C20" s="51" t="s">
        <v>1350</v>
      </c>
      <c r="D20" s="52">
        <v>39990</v>
      </c>
      <c r="E20" s="45">
        <v>170.05482875555288</v>
      </c>
      <c r="F20" s="45">
        <v>104.78385269347</v>
      </c>
      <c r="G20" s="53">
        <v>23.19363407532856</v>
      </c>
      <c r="H20" s="50"/>
      <c r="I20" s="51" t="s">
        <v>1355</v>
      </c>
      <c r="J20" s="52">
        <v>499</v>
      </c>
      <c r="K20" s="45">
        <v>248.88897756008998</v>
      </c>
      <c r="L20" s="45">
        <v>192.889619963254</v>
      </c>
      <c r="M20" s="53">
        <v>22.011468901632114</v>
      </c>
      <c r="N20" s="50"/>
      <c r="O20" s="51" t="s">
        <v>1355</v>
      </c>
      <c r="P20" s="52">
        <v>39491</v>
      </c>
      <c r="Q20" s="45">
        <v>169.37692913893076</v>
      </c>
      <c r="R20" s="45">
        <v>104.061965360904</v>
      </c>
      <c r="S20" s="45">
        <v>23.2093846054387</v>
      </c>
    </row>
    <row r="21" spans="1:19" s="25" customFormat="1" ht="29.25" customHeight="1">
      <c r="A21" s="54">
        <v>11</v>
      </c>
      <c r="B21" s="55" t="s">
        <v>1340</v>
      </c>
      <c r="C21" s="56" t="s">
        <v>1341</v>
      </c>
      <c r="D21" s="57">
        <v>3787</v>
      </c>
      <c r="E21" s="58">
        <v>16.10396690415801</v>
      </c>
      <c r="F21" s="58">
        <v>8.87182833628276</v>
      </c>
      <c r="G21" s="59">
        <v>2.1964064076836527</v>
      </c>
      <c r="H21" s="55" t="s">
        <v>1340</v>
      </c>
      <c r="I21" s="56" t="s">
        <v>1341</v>
      </c>
      <c r="J21" s="57">
        <v>53</v>
      </c>
      <c r="K21" s="58">
        <v>26.43510182501958</v>
      </c>
      <c r="L21" s="58">
        <v>19.0237661047373</v>
      </c>
      <c r="M21" s="59">
        <v>2.3378914865460962</v>
      </c>
      <c r="N21" s="55" t="s">
        <v>1376</v>
      </c>
      <c r="O21" s="56" t="s">
        <v>1377</v>
      </c>
      <c r="P21" s="57">
        <v>3734</v>
      </c>
      <c r="Q21" s="58">
        <v>16.015128849732026</v>
      </c>
      <c r="R21" s="58">
        <v>8.79571331459405</v>
      </c>
      <c r="S21" s="58">
        <v>2.1945213369301384</v>
      </c>
    </row>
    <row r="22" spans="1:19" s="25" customFormat="1" ht="29.25" customHeight="1">
      <c r="A22" s="48">
        <v>12</v>
      </c>
      <c r="B22" s="49" t="s">
        <v>1342</v>
      </c>
      <c r="C22" s="43" t="s">
        <v>1343</v>
      </c>
      <c r="D22" s="44">
        <v>3765</v>
      </c>
      <c r="E22" s="45">
        <v>16.010413359956406</v>
      </c>
      <c r="F22" s="45">
        <v>12.2921003430301</v>
      </c>
      <c r="G22" s="46">
        <v>2.183646719020056</v>
      </c>
      <c r="H22" s="49" t="s">
        <v>1344</v>
      </c>
      <c r="I22" s="43" t="s">
        <v>1345</v>
      </c>
      <c r="J22" s="44">
        <v>49</v>
      </c>
      <c r="K22" s="45">
        <v>24.439999800489797</v>
      </c>
      <c r="L22" s="45">
        <v>17.7964410303917</v>
      </c>
      <c r="M22" s="46">
        <v>2.1614468460520513</v>
      </c>
      <c r="N22" s="49" t="s">
        <v>1378</v>
      </c>
      <c r="O22" s="43" t="s">
        <v>1379</v>
      </c>
      <c r="P22" s="44">
        <v>3729</v>
      </c>
      <c r="Q22" s="45">
        <v>15.993683845916102</v>
      </c>
      <c r="R22" s="45">
        <v>12.2723258149333</v>
      </c>
      <c r="S22" s="47">
        <v>2.1915827705978805</v>
      </c>
    </row>
    <row r="23" spans="1:19" s="25" customFormat="1" ht="29.25" customHeight="1">
      <c r="A23" s="48">
        <v>13</v>
      </c>
      <c r="B23" s="49" t="s">
        <v>1344</v>
      </c>
      <c r="C23" s="43" t="s">
        <v>1345</v>
      </c>
      <c r="D23" s="44">
        <v>1715</v>
      </c>
      <c r="E23" s="45">
        <v>7.292924013897804</v>
      </c>
      <c r="F23" s="45">
        <v>4.20215965119898</v>
      </c>
      <c r="G23" s="46">
        <v>0.9946757299121901</v>
      </c>
      <c r="H23" s="49" t="s">
        <v>1342</v>
      </c>
      <c r="I23" s="43" t="s">
        <v>1343</v>
      </c>
      <c r="J23" s="44">
        <v>36</v>
      </c>
      <c r="K23" s="45">
        <v>17.955918220768012</v>
      </c>
      <c r="L23" s="45">
        <v>14.6767683869248</v>
      </c>
      <c r="M23" s="46">
        <v>1.5880017644464048</v>
      </c>
      <c r="N23" s="49" t="s">
        <v>1380</v>
      </c>
      <c r="O23" s="43" t="s">
        <v>1381</v>
      </c>
      <c r="P23" s="44">
        <v>1666</v>
      </c>
      <c r="Q23" s="45">
        <v>7.14547527146587</v>
      </c>
      <c r="R23" s="45">
        <v>4.09586563693217</v>
      </c>
      <c r="S23" s="47">
        <v>0.979130301908305</v>
      </c>
    </row>
    <row r="24" spans="1:19" s="25" customFormat="1" ht="29.25" customHeight="1">
      <c r="A24" s="48">
        <v>14</v>
      </c>
      <c r="B24" s="49" t="s">
        <v>1346</v>
      </c>
      <c r="C24" s="43" t="s">
        <v>1347</v>
      </c>
      <c r="D24" s="44">
        <v>1622</v>
      </c>
      <c r="E24" s="45">
        <v>6.8974476679546575</v>
      </c>
      <c r="F24" s="45">
        <v>3.17563521058111</v>
      </c>
      <c r="G24" s="46">
        <v>0.9407370460160772</v>
      </c>
      <c r="H24" s="49" t="s">
        <v>1351</v>
      </c>
      <c r="I24" s="43" t="s">
        <v>1352</v>
      </c>
      <c r="J24" s="44">
        <v>13</v>
      </c>
      <c r="K24" s="45">
        <v>6.484081579721783</v>
      </c>
      <c r="L24" s="45">
        <v>4.9581862038485</v>
      </c>
      <c r="M24" s="46">
        <v>0.5734450816056462</v>
      </c>
      <c r="N24" s="49" t="s">
        <v>1382</v>
      </c>
      <c r="O24" s="43" t="s">
        <v>1383</v>
      </c>
      <c r="P24" s="44">
        <v>1613</v>
      </c>
      <c r="Q24" s="45">
        <v>6.918158231017075</v>
      </c>
      <c r="R24" s="45">
        <v>3.17783418448859</v>
      </c>
      <c r="S24" s="47">
        <v>0.9479814987863721</v>
      </c>
    </row>
    <row r="25" spans="1:19" s="25" customFormat="1" ht="29.25" customHeight="1">
      <c r="A25" s="60">
        <v>15</v>
      </c>
      <c r="B25" s="61" t="s">
        <v>1348</v>
      </c>
      <c r="C25" s="62" t="s">
        <v>1349</v>
      </c>
      <c r="D25" s="63">
        <v>1549</v>
      </c>
      <c r="E25" s="64">
        <v>6.587019998558425</v>
      </c>
      <c r="F25" s="64">
        <v>2.99173006209072</v>
      </c>
      <c r="G25" s="53">
        <v>0.8983980790868703</v>
      </c>
      <c r="H25" s="61" t="s">
        <v>1353</v>
      </c>
      <c r="I25" s="62" t="s">
        <v>1354</v>
      </c>
      <c r="J25" s="65">
        <v>10</v>
      </c>
      <c r="K25" s="64">
        <v>4.987755061324449</v>
      </c>
      <c r="L25" s="64">
        <v>3.80550595477118</v>
      </c>
      <c r="M25" s="53">
        <v>0.4411116012351125</v>
      </c>
      <c r="N25" s="61" t="s">
        <v>1384</v>
      </c>
      <c r="O25" s="62" t="s">
        <v>1385</v>
      </c>
      <c r="P25" s="65">
        <v>1540</v>
      </c>
      <c r="Q25" s="64">
        <v>6.605061175304586</v>
      </c>
      <c r="R25" s="64">
        <v>2.99366689118867</v>
      </c>
      <c r="S25" s="64">
        <v>0.9050784303354079</v>
      </c>
    </row>
    <row r="26" spans="1:19" s="67" customFormat="1" ht="12.75" customHeight="1">
      <c r="A26" s="25" t="s">
        <v>1702</v>
      </c>
      <c r="C26" s="69"/>
      <c r="D26" s="69"/>
      <c r="E26" s="69"/>
      <c r="F26" s="69"/>
      <c r="G26" s="69"/>
      <c r="H26" s="68"/>
      <c r="I26" s="69"/>
      <c r="J26" s="69"/>
      <c r="K26" s="69"/>
      <c r="L26" s="69"/>
      <c r="M26" s="69"/>
      <c r="N26" s="68"/>
      <c r="O26" s="69"/>
      <c r="P26" s="69"/>
      <c r="Q26" s="69"/>
      <c r="R26" s="69"/>
      <c r="S26" s="69"/>
    </row>
    <row r="27" spans="1:20" s="630" customFormat="1" ht="16.5">
      <c r="A27" s="489"/>
      <c r="B27" s="14"/>
      <c r="C27" s="13"/>
      <c r="D27" s="71"/>
      <c r="E27" s="71"/>
      <c r="F27" s="71"/>
      <c r="G27" s="71"/>
      <c r="H27" s="72"/>
      <c r="I27" s="13"/>
      <c r="J27" s="70"/>
      <c r="K27" s="70"/>
      <c r="L27" s="70"/>
      <c r="M27" s="70"/>
      <c r="N27" s="72"/>
      <c r="O27" s="13"/>
      <c r="P27" s="70"/>
      <c r="Q27" s="70"/>
      <c r="R27" s="70"/>
      <c r="S27" s="70"/>
      <c r="T27" s="493"/>
    </row>
    <row r="28" spans="1:20" s="630" customFormat="1" ht="16.5">
      <c r="A28" s="696"/>
      <c r="B28" s="14"/>
      <c r="C28" s="15"/>
      <c r="D28" s="696"/>
      <c r="E28" s="696"/>
      <c r="F28" s="696"/>
      <c r="G28" s="696"/>
      <c r="H28" s="14"/>
      <c r="I28" s="15"/>
      <c r="J28" s="696"/>
      <c r="K28" s="696"/>
      <c r="L28" s="696"/>
      <c r="M28" s="696"/>
      <c r="N28" s="14"/>
      <c r="O28" s="15"/>
      <c r="P28" s="696"/>
      <c r="Q28" s="696"/>
      <c r="R28" s="696"/>
      <c r="S28" s="696"/>
      <c r="T28" s="493"/>
    </row>
    <row r="29" spans="1:20" s="630" customFormat="1" ht="16.5">
      <c r="A29" s="696"/>
      <c r="B29" s="14"/>
      <c r="C29" s="15"/>
      <c r="D29" s="696"/>
      <c r="E29" s="696"/>
      <c r="F29" s="696"/>
      <c r="G29" s="696"/>
      <c r="H29" s="14"/>
      <c r="I29" s="15"/>
      <c r="J29" s="696"/>
      <c r="K29" s="696"/>
      <c r="L29" s="696"/>
      <c r="M29" s="696"/>
      <c r="N29" s="14"/>
      <c r="O29" s="15"/>
      <c r="P29" s="696"/>
      <c r="Q29" s="696"/>
      <c r="R29" s="696"/>
      <c r="S29" s="696"/>
      <c r="T29" s="493"/>
    </row>
    <row r="30" spans="1:20" s="630" customFormat="1" ht="16.5">
      <c r="A30" s="696"/>
      <c r="B30" s="14"/>
      <c r="C30" s="696"/>
      <c r="D30" s="696"/>
      <c r="E30" s="696"/>
      <c r="F30" s="696"/>
      <c r="G30" s="696"/>
      <c r="H30" s="14"/>
      <c r="I30" s="15"/>
      <c r="J30" s="696"/>
      <c r="K30" s="696"/>
      <c r="L30" s="696"/>
      <c r="M30" s="696"/>
      <c r="N30" s="14"/>
      <c r="O30" s="15"/>
      <c r="P30" s="696"/>
      <c r="Q30" s="696"/>
      <c r="R30" s="696"/>
      <c r="S30" s="696"/>
      <c r="T30" s="493"/>
    </row>
    <row r="31" spans="1:20" s="630" customFormat="1" ht="16.5">
      <c r="A31" s="696"/>
      <c r="B31" s="14"/>
      <c r="C31" s="696"/>
      <c r="D31" s="696"/>
      <c r="E31" s="696"/>
      <c r="F31" s="696"/>
      <c r="G31" s="696"/>
      <c r="H31" s="14"/>
      <c r="I31" s="15"/>
      <c r="J31" s="696"/>
      <c r="K31" s="696"/>
      <c r="L31" s="696"/>
      <c r="M31" s="696"/>
      <c r="N31" s="14"/>
      <c r="O31" s="15"/>
      <c r="P31" s="696"/>
      <c r="Q31" s="696"/>
      <c r="R31" s="696"/>
      <c r="S31" s="696"/>
      <c r="T31" s="493"/>
    </row>
    <row r="32" spans="1:20" s="630" customFormat="1" ht="16.5">
      <c r="A32" s="696"/>
      <c r="B32" s="14"/>
      <c r="C32" s="15"/>
      <c r="D32" s="696"/>
      <c r="E32" s="696"/>
      <c r="F32" s="696"/>
      <c r="G32" s="696"/>
      <c r="H32" s="14"/>
      <c r="I32" s="15"/>
      <c r="J32" s="696"/>
      <c r="K32" s="696"/>
      <c r="L32" s="696"/>
      <c r="M32" s="696"/>
      <c r="N32" s="14"/>
      <c r="O32" s="15"/>
      <c r="P32" s="696"/>
      <c r="Q32" s="696"/>
      <c r="R32" s="696"/>
      <c r="S32" s="696"/>
      <c r="T32" s="493"/>
    </row>
    <row r="33" spans="1:20" s="630" customFormat="1" ht="16.5">
      <c r="A33" s="696"/>
      <c r="B33" s="14"/>
      <c r="C33" s="15"/>
      <c r="D33" s="696"/>
      <c r="E33" s="696"/>
      <c r="F33" s="696"/>
      <c r="G33" s="696"/>
      <c r="H33" s="14"/>
      <c r="I33" s="15"/>
      <c r="J33" s="696"/>
      <c r="K33" s="696"/>
      <c r="L33" s="696"/>
      <c r="M33" s="696"/>
      <c r="N33" s="14"/>
      <c r="O33" s="15"/>
      <c r="P33" s="696"/>
      <c r="Q33" s="696"/>
      <c r="R33" s="696"/>
      <c r="S33" s="696"/>
      <c r="T33" s="493"/>
    </row>
    <row r="34" spans="1:20" s="630" customFormat="1" ht="16.5">
      <c r="A34" s="696"/>
      <c r="B34" s="14"/>
      <c r="C34" s="15"/>
      <c r="D34" s="696"/>
      <c r="E34" s="696"/>
      <c r="F34" s="696"/>
      <c r="G34" s="696"/>
      <c r="H34" s="14"/>
      <c r="I34" s="15"/>
      <c r="J34" s="696"/>
      <c r="K34" s="696"/>
      <c r="L34" s="696"/>
      <c r="M34" s="696"/>
      <c r="N34" s="14"/>
      <c r="O34" s="15"/>
      <c r="P34" s="696"/>
      <c r="Q34" s="696"/>
      <c r="R34" s="696"/>
      <c r="S34" s="696"/>
      <c r="T34" s="493"/>
    </row>
    <row r="35" spans="1:20" s="630" customFormat="1" ht="16.5">
      <c r="A35" s="696"/>
      <c r="B35" s="14"/>
      <c r="C35" s="15"/>
      <c r="D35" s="696"/>
      <c r="E35" s="696"/>
      <c r="F35" s="696"/>
      <c r="G35" s="696"/>
      <c r="H35" s="14"/>
      <c r="I35" s="15"/>
      <c r="J35" s="696"/>
      <c r="K35" s="696"/>
      <c r="L35" s="696"/>
      <c r="M35" s="696"/>
      <c r="N35" s="14"/>
      <c r="O35" s="15"/>
      <c r="P35" s="696"/>
      <c r="Q35" s="696"/>
      <c r="R35" s="696"/>
      <c r="S35" s="696"/>
      <c r="T35" s="493"/>
    </row>
    <row r="36" spans="1:20" s="630" customFormat="1" ht="16.5">
      <c r="A36" s="696"/>
      <c r="B36" s="14"/>
      <c r="C36" s="15"/>
      <c r="D36" s="696"/>
      <c r="E36" s="696"/>
      <c r="F36" s="696"/>
      <c r="G36" s="696"/>
      <c r="H36" s="14"/>
      <c r="I36" s="15"/>
      <c r="J36" s="696"/>
      <c r="K36" s="696"/>
      <c r="L36" s="696"/>
      <c r="M36" s="696"/>
      <c r="N36" s="14"/>
      <c r="O36" s="15"/>
      <c r="P36" s="696"/>
      <c r="Q36" s="696"/>
      <c r="R36" s="696"/>
      <c r="S36" s="696"/>
      <c r="T36" s="493"/>
    </row>
    <row r="37" spans="1:20" s="630" customFormat="1" ht="16.5">
      <c r="A37" s="696"/>
      <c r="B37" s="14"/>
      <c r="C37" s="15"/>
      <c r="D37" s="696"/>
      <c r="E37" s="696"/>
      <c r="F37" s="696"/>
      <c r="G37" s="696"/>
      <c r="H37" s="14"/>
      <c r="I37" s="15"/>
      <c r="J37" s="696"/>
      <c r="K37" s="696"/>
      <c r="L37" s="696"/>
      <c r="M37" s="696"/>
      <c r="N37" s="14"/>
      <c r="O37" s="15"/>
      <c r="P37" s="696"/>
      <c r="Q37" s="696"/>
      <c r="R37" s="696"/>
      <c r="S37" s="696"/>
      <c r="T37" s="493"/>
    </row>
    <row r="38" spans="1:20" s="630" customFormat="1" ht="16.5">
      <c r="A38" s="696"/>
      <c r="B38" s="14"/>
      <c r="C38" s="15"/>
      <c r="D38" s="696"/>
      <c r="E38" s="696"/>
      <c r="F38" s="696"/>
      <c r="G38" s="696"/>
      <c r="H38" s="14"/>
      <c r="I38" s="15"/>
      <c r="J38" s="696"/>
      <c r="K38" s="696"/>
      <c r="L38" s="696"/>
      <c r="M38" s="696"/>
      <c r="N38" s="14"/>
      <c r="O38" s="15"/>
      <c r="P38" s="696"/>
      <c r="Q38" s="696"/>
      <c r="R38" s="696"/>
      <c r="S38" s="696"/>
      <c r="T38" s="493"/>
    </row>
    <row r="39" spans="1:20" s="630" customFormat="1" ht="16.5">
      <c r="A39" s="696"/>
      <c r="B39" s="14"/>
      <c r="C39" s="15"/>
      <c r="D39" s="696"/>
      <c r="E39" s="696"/>
      <c r="F39" s="696"/>
      <c r="G39" s="696"/>
      <c r="H39" s="14"/>
      <c r="I39" s="15"/>
      <c r="J39" s="696"/>
      <c r="K39" s="696"/>
      <c r="L39" s="696"/>
      <c r="M39" s="696"/>
      <c r="N39" s="14"/>
      <c r="O39" s="15"/>
      <c r="P39" s="696"/>
      <c r="Q39" s="696"/>
      <c r="R39" s="696"/>
      <c r="S39" s="696"/>
      <c r="T39" s="493"/>
    </row>
    <row r="40" spans="1:20" s="630" customFormat="1" ht="16.5">
      <c r="A40" s="696"/>
      <c r="B40" s="14"/>
      <c r="C40" s="15"/>
      <c r="D40" s="696"/>
      <c r="E40" s="696"/>
      <c r="F40" s="696"/>
      <c r="G40" s="696"/>
      <c r="H40" s="14"/>
      <c r="I40" s="15"/>
      <c r="J40" s="696"/>
      <c r="K40" s="696"/>
      <c r="L40" s="696"/>
      <c r="M40" s="696"/>
      <c r="N40" s="14"/>
      <c r="O40" s="15"/>
      <c r="P40" s="696"/>
      <c r="Q40" s="696"/>
      <c r="R40" s="696"/>
      <c r="S40" s="696"/>
      <c r="T40" s="493"/>
    </row>
    <row r="41" spans="1:20" s="630" customFormat="1" ht="16.5">
      <c r="A41" s="696"/>
      <c r="B41" s="14"/>
      <c r="C41" s="15"/>
      <c r="D41" s="696"/>
      <c r="E41" s="696"/>
      <c r="F41" s="696"/>
      <c r="G41" s="696"/>
      <c r="H41" s="14"/>
      <c r="I41" s="15"/>
      <c r="J41" s="696"/>
      <c r="K41" s="696"/>
      <c r="L41" s="696"/>
      <c r="M41" s="696"/>
      <c r="N41" s="14"/>
      <c r="O41" s="15"/>
      <c r="P41" s="696"/>
      <c r="Q41" s="696"/>
      <c r="R41" s="696"/>
      <c r="S41" s="696"/>
      <c r="T41" s="493"/>
    </row>
    <row r="42" spans="2:3" ht="16.5">
      <c r="B42" s="14"/>
      <c r="C42" s="15"/>
    </row>
    <row r="43" spans="2:3" ht="16.5">
      <c r="B43" s="14"/>
      <c r="C43" s="15"/>
    </row>
    <row r="44" spans="2:3" ht="16.5">
      <c r="B44" s="14"/>
      <c r="C44" s="15"/>
    </row>
    <row r="45" spans="2:3" ht="16.5">
      <c r="B45" s="14"/>
      <c r="C45" s="15"/>
    </row>
    <row r="46" spans="2:3" ht="16.5">
      <c r="B46" s="14"/>
      <c r="C46" s="15"/>
    </row>
    <row r="47" spans="2:3" ht="16.5">
      <c r="B47" s="14"/>
      <c r="C47" s="15"/>
    </row>
    <row r="48" spans="2:3" ht="16.5">
      <c r="B48" s="14"/>
      <c r="C48" s="15"/>
    </row>
    <row r="49" spans="2:3" ht="16.5">
      <c r="B49" s="14"/>
      <c r="C49" s="15"/>
    </row>
    <row r="50" spans="2:3" ht="16.5">
      <c r="B50" s="14"/>
      <c r="C50" s="15"/>
    </row>
    <row r="51" spans="2:3" ht="16.5">
      <c r="B51" s="14"/>
      <c r="C51" s="15"/>
    </row>
    <row r="52" spans="2:3" ht="16.5">
      <c r="B52" s="14"/>
      <c r="C52" s="15"/>
    </row>
    <row r="53" spans="2:3" ht="16.5">
      <c r="B53" s="14"/>
      <c r="C53" s="15"/>
    </row>
    <row r="54" spans="2:3" ht="16.5">
      <c r="B54" s="14"/>
      <c r="C54" s="15"/>
    </row>
    <row r="55" spans="2:3" ht="16.5">
      <c r="B55" s="14"/>
      <c r="C55" s="15"/>
    </row>
    <row r="56" spans="2:3" ht="16.5">
      <c r="B56" s="14"/>
      <c r="C56" s="15"/>
    </row>
    <row r="57" spans="2:3" ht="16.5">
      <c r="B57" s="14"/>
      <c r="C57" s="15"/>
    </row>
    <row r="58" spans="2:3" ht="16.5">
      <c r="B58" s="14"/>
      <c r="C58" s="15"/>
    </row>
    <row r="59" spans="2:3" ht="16.5">
      <c r="B59" s="14"/>
      <c r="C59" s="15"/>
    </row>
    <row r="60" spans="2:3" ht="16.5">
      <c r="B60" s="14"/>
      <c r="C60" s="15"/>
    </row>
    <row r="61" spans="2:3" ht="16.5">
      <c r="B61" s="14"/>
      <c r="C61" s="15"/>
    </row>
    <row r="62" spans="2:3" ht="16.5">
      <c r="B62" s="14"/>
      <c r="C62" s="15"/>
    </row>
    <row r="63" spans="2:3" ht="16.5">
      <c r="B63" s="14"/>
      <c r="C63" s="15"/>
    </row>
    <row r="64" spans="2:3" ht="16.5">
      <c r="B64" s="14"/>
      <c r="C64" s="15"/>
    </row>
    <row r="65" spans="2:3" ht="16.5">
      <c r="B65" s="14"/>
      <c r="C65" s="15"/>
    </row>
    <row r="66" spans="2:3" ht="16.5">
      <c r="B66" s="14"/>
      <c r="C66" s="15"/>
    </row>
    <row r="67" spans="2:3" ht="16.5">
      <c r="B67" s="14"/>
      <c r="C67" s="15"/>
    </row>
    <row r="68" spans="2:3" ht="16.5">
      <c r="B68" s="14"/>
      <c r="C68" s="15"/>
    </row>
    <row r="69" spans="2:3" ht="16.5">
      <c r="B69" s="14"/>
      <c r="C69" s="15"/>
    </row>
    <row r="70" spans="2:3" ht="16.5">
      <c r="B70" s="14"/>
      <c r="C70" s="15"/>
    </row>
    <row r="71" spans="2:3" ht="16.5">
      <c r="B71" s="14"/>
      <c r="C71" s="15"/>
    </row>
    <row r="72" spans="2:3" ht="16.5">
      <c r="B72" s="14"/>
      <c r="C72" s="15"/>
    </row>
    <row r="73" spans="2:3" ht="16.5">
      <c r="B73" s="14"/>
      <c r="C73" s="15"/>
    </row>
    <row r="74" spans="2:3" ht="16.5">
      <c r="B74" s="14"/>
      <c r="C74" s="15"/>
    </row>
    <row r="75" spans="2:3" ht="16.5">
      <c r="B75" s="14"/>
      <c r="C75" s="15"/>
    </row>
    <row r="76" spans="2:3" ht="16.5">
      <c r="B76" s="14"/>
      <c r="C76" s="15"/>
    </row>
    <row r="77" spans="2:3" ht="16.5">
      <c r="B77" s="14"/>
      <c r="C77" s="15"/>
    </row>
    <row r="78" spans="2:3" ht="16.5">
      <c r="B78" s="14"/>
      <c r="C78" s="15"/>
    </row>
    <row r="79" spans="2:3" ht="16.5">
      <c r="B79" s="14"/>
      <c r="C79" s="15"/>
    </row>
    <row r="80" spans="2:3" ht="16.5">
      <c r="B80" s="14"/>
      <c r="C80" s="15"/>
    </row>
    <row r="81" spans="2:3" ht="16.5">
      <c r="B81" s="14"/>
      <c r="C81" s="15"/>
    </row>
  </sheetData>
  <sheetProtection/>
  <mergeCells count="10">
    <mergeCell ref="A1:S1"/>
    <mergeCell ref="E7:E8"/>
    <mergeCell ref="K7:K8"/>
    <mergeCell ref="Q7:Q8"/>
    <mergeCell ref="B5:G5"/>
    <mergeCell ref="H5:M5"/>
    <mergeCell ref="N5:S5"/>
    <mergeCell ref="E6:F6"/>
    <mergeCell ref="K6:L6"/>
    <mergeCell ref="Q6:R6"/>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48.xml><?xml version="1.0" encoding="utf-8"?>
<worksheet xmlns="http://schemas.openxmlformats.org/spreadsheetml/2006/main" xmlns:r="http://schemas.openxmlformats.org/officeDocument/2006/relationships">
  <dimension ref="A1:W38"/>
  <sheetViews>
    <sheetView showZeros="0" view="pageBreakPreview" zoomScaleNormal="90" zoomScaleSheetLayoutView="100" workbookViewId="0" topLeftCell="A1">
      <selection activeCell="A2" sqref="A2"/>
    </sheetView>
  </sheetViews>
  <sheetFormatPr defaultColWidth="9.00390625" defaultRowHeight="16.5"/>
  <cols>
    <col min="1" max="1" width="3.375" style="696" customWidth="1"/>
    <col min="2" max="2" width="9.375" style="12" customWidth="1"/>
    <col min="3" max="3" width="17.25390625" style="696" customWidth="1"/>
    <col min="4" max="4" width="7.75390625" style="696" customWidth="1"/>
    <col min="5" max="6" width="6.25390625" style="696" customWidth="1"/>
    <col min="7" max="7" width="2.875" style="777" customWidth="1"/>
    <col min="8" max="8" width="7.75390625" style="85" customWidth="1"/>
    <col min="9" max="9" width="9.375" style="12" customWidth="1"/>
    <col min="10" max="10" width="18.00390625" style="696" customWidth="1"/>
    <col min="11" max="11" width="7.75390625" style="80" customWidth="1"/>
    <col min="12" max="13" width="6.25390625" style="80" customWidth="1"/>
    <col min="14" max="14" width="7.625" style="182" customWidth="1"/>
    <col min="15" max="15" width="9.375" style="12" customWidth="1"/>
    <col min="16" max="16" width="18.00390625" style="696" customWidth="1"/>
    <col min="17" max="17" width="7.75390625" style="80" customWidth="1"/>
    <col min="18" max="19" width="6.25390625" style="80" customWidth="1"/>
    <col min="20" max="20" width="7.875" style="182" customWidth="1"/>
    <col min="21" max="21" width="9.00390625" style="696" customWidth="1"/>
    <col min="22" max="23" width="9.375" style="696" bestFit="1" customWidth="1"/>
    <col min="24" max="24" width="9.375" style="493" bestFit="1" customWidth="1"/>
    <col min="25" max="16384" width="9.00390625" style="493" customWidth="1"/>
  </cols>
  <sheetData>
    <row r="1" spans="1:23" s="8" customFormat="1" ht="25.5">
      <c r="A1" s="1248" t="s">
        <v>1615</v>
      </c>
      <c r="B1" s="1248"/>
      <c r="C1" s="1248"/>
      <c r="D1" s="1248"/>
      <c r="E1" s="1248"/>
      <c r="F1" s="1248"/>
      <c r="G1" s="1248"/>
      <c r="H1" s="1248"/>
      <c r="I1" s="1248"/>
      <c r="J1" s="1248"/>
      <c r="K1" s="1248"/>
      <c r="L1" s="1248"/>
      <c r="M1" s="1248"/>
      <c r="N1" s="1248"/>
      <c r="O1" s="1248"/>
      <c r="P1" s="1248"/>
      <c r="Q1" s="1248"/>
      <c r="R1" s="1248"/>
      <c r="S1" s="1248"/>
      <c r="T1" s="1248"/>
      <c r="U1" s="74"/>
      <c r="V1" s="74"/>
      <c r="W1" s="74"/>
    </row>
    <row r="2" spans="1:23" s="8" customFormat="1" ht="10.5" customHeight="1">
      <c r="A2" s="5"/>
      <c r="B2" s="9"/>
      <c r="C2" s="521"/>
      <c r="D2" s="521"/>
      <c r="E2" s="521"/>
      <c r="F2" s="7"/>
      <c r="G2" s="792"/>
      <c r="H2" s="83"/>
      <c r="I2" s="9"/>
      <c r="J2" s="7"/>
      <c r="K2" s="7"/>
      <c r="L2" s="7"/>
      <c r="M2" s="7"/>
      <c r="N2" s="83"/>
      <c r="O2" s="9"/>
      <c r="P2" s="7"/>
      <c r="Q2" s="7"/>
      <c r="R2" s="7"/>
      <c r="S2" s="7"/>
      <c r="T2" s="83"/>
      <c r="U2" s="74"/>
      <c r="V2" s="74"/>
      <c r="W2" s="74"/>
    </row>
    <row r="3" spans="1:19" s="74" customFormat="1" ht="16.5">
      <c r="A3" s="816" t="s">
        <v>1458</v>
      </c>
      <c r="B3" s="9"/>
      <c r="C3" s="10"/>
      <c r="D3" s="7"/>
      <c r="E3" s="7"/>
      <c r="F3" s="7"/>
      <c r="G3" s="793"/>
      <c r="H3" s="7"/>
      <c r="I3" s="413"/>
      <c r="J3" s="7"/>
      <c r="K3" s="7"/>
      <c r="L3" s="7"/>
      <c r="M3" s="7"/>
      <c r="N3" s="7"/>
      <c r="O3" s="414"/>
      <c r="P3" s="7"/>
      <c r="Q3" s="7"/>
      <c r="R3" s="7"/>
      <c r="S3" s="11"/>
    </row>
    <row r="4" spans="1:23" s="8" customFormat="1" ht="18" customHeight="1">
      <c r="A4" s="6"/>
      <c r="B4" s="9"/>
      <c r="C4" s="521"/>
      <c r="D4" s="7"/>
      <c r="E4" s="7"/>
      <c r="F4" s="7"/>
      <c r="G4" s="792"/>
      <c r="H4" s="83"/>
      <c r="I4" s="415"/>
      <c r="J4" s="521"/>
      <c r="K4" s="7"/>
      <c r="L4" s="7"/>
      <c r="M4" s="7"/>
      <c r="N4" s="83"/>
      <c r="O4" s="9"/>
      <c r="P4" s="7"/>
      <c r="Q4" s="7"/>
      <c r="R4" s="7"/>
      <c r="S4" s="7"/>
      <c r="T4" s="398" t="s">
        <v>402</v>
      </c>
      <c r="U4" s="74"/>
      <c r="V4" s="74"/>
      <c r="W4" s="74"/>
    </row>
    <row r="5" spans="1:23" s="416" customFormat="1" ht="15" customHeight="1">
      <c r="A5" s="75" t="s">
        <v>0</v>
      </c>
      <c r="B5" s="17"/>
      <c r="C5" s="17" t="s">
        <v>14</v>
      </c>
      <c r="D5" s="17"/>
      <c r="E5" s="17"/>
      <c r="F5" s="17"/>
      <c r="G5" s="772"/>
      <c r="H5" s="84"/>
      <c r="I5" s="17"/>
      <c r="J5" s="17" t="s">
        <v>15</v>
      </c>
      <c r="K5" s="17"/>
      <c r="L5" s="17"/>
      <c r="M5" s="17"/>
      <c r="N5" s="84"/>
      <c r="O5" s="17"/>
      <c r="P5" s="17" t="s">
        <v>16</v>
      </c>
      <c r="Q5" s="17"/>
      <c r="R5" s="17"/>
      <c r="S5" s="17"/>
      <c r="T5" s="633"/>
      <c r="U5" s="13"/>
      <c r="V5" s="13"/>
      <c r="W5" s="13"/>
    </row>
    <row r="6" spans="1:23" s="416" customFormat="1" ht="15" customHeight="1">
      <c r="A6" s="26"/>
      <c r="B6" s="27" t="s">
        <v>5</v>
      </c>
      <c r="C6" s="28"/>
      <c r="D6" s="16" t="s">
        <v>17</v>
      </c>
      <c r="E6" s="1257" t="s">
        <v>217</v>
      </c>
      <c r="F6" s="1258"/>
      <c r="G6" s="773"/>
      <c r="H6" s="16" t="s">
        <v>444</v>
      </c>
      <c r="I6" s="23" t="s">
        <v>5</v>
      </c>
      <c r="J6" s="28"/>
      <c r="K6" s="16" t="s">
        <v>17</v>
      </c>
      <c r="L6" s="1245" t="s">
        <v>217</v>
      </c>
      <c r="M6" s="1246"/>
      <c r="N6" s="16" t="s">
        <v>444</v>
      </c>
      <c r="O6" s="23" t="s">
        <v>5</v>
      </c>
      <c r="P6" s="28"/>
      <c r="Q6" s="16" t="s">
        <v>17</v>
      </c>
      <c r="R6" s="1245" t="s">
        <v>217</v>
      </c>
      <c r="S6" s="1247"/>
      <c r="T6" s="965" t="s">
        <v>444</v>
      </c>
      <c r="U6" s="13"/>
      <c r="V6" s="13"/>
      <c r="W6" s="13"/>
    </row>
    <row r="7" spans="1:23" s="416" customFormat="1" ht="15" customHeight="1">
      <c r="A7" s="77"/>
      <c r="B7" s="30" t="s">
        <v>7</v>
      </c>
      <c r="C7" s="31" t="s">
        <v>18</v>
      </c>
      <c r="D7" s="78"/>
      <c r="E7" s="1243" t="s">
        <v>182</v>
      </c>
      <c r="F7" s="1328" t="s">
        <v>181</v>
      </c>
      <c r="G7" s="1329"/>
      <c r="H7" s="636" t="s">
        <v>389</v>
      </c>
      <c r="I7" s="30" t="s">
        <v>7</v>
      </c>
      <c r="J7" s="31" t="s">
        <v>18</v>
      </c>
      <c r="K7" s="78"/>
      <c r="L7" s="1243" t="s">
        <v>182</v>
      </c>
      <c r="M7" s="33" t="s">
        <v>181</v>
      </c>
      <c r="N7" s="636" t="s">
        <v>389</v>
      </c>
      <c r="O7" s="30" t="s">
        <v>7</v>
      </c>
      <c r="P7" s="31" t="s">
        <v>18</v>
      </c>
      <c r="Q7" s="78"/>
      <c r="R7" s="1243" t="s">
        <v>182</v>
      </c>
      <c r="S7" s="33" t="s">
        <v>181</v>
      </c>
      <c r="T7" s="637" t="s">
        <v>389</v>
      </c>
      <c r="U7" s="13"/>
      <c r="V7" s="13"/>
      <c r="W7" s="13"/>
    </row>
    <row r="8" spans="1:23" s="416" customFormat="1" ht="15" customHeight="1">
      <c r="A8" s="638" t="s">
        <v>9</v>
      </c>
      <c r="B8" s="36" t="s">
        <v>10</v>
      </c>
      <c r="C8" s="37"/>
      <c r="D8" s="35" t="s">
        <v>19</v>
      </c>
      <c r="E8" s="1244"/>
      <c r="F8" s="1330" t="s">
        <v>182</v>
      </c>
      <c r="G8" s="1331"/>
      <c r="H8" s="640" t="s">
        <v>13</v>
      </c>
      <c r="I8" s="36" t="s">
        <v>10</v>
      </c>
      <c r="J8" s="37"/>
      <c r="K8" s="35" t="s">
        <v>19</v>
      </c>
      <c r="L8" s="1244"/>
      <c r="M8" s="38" t="s">
        <v>182</v>
      </c>
      <c r="N8" s="640" t="s">
        <v>13</v>
      </c>
      <c r="O8" s="36" t="s">
        <v>10</v>
      </c>
      <c r="P8" s="37"/>
      <c r="Q8" s="35" t="s">
        <v>19</v>
      </c>
      <c r="R8" s="1244"/>
      <c r="S8" s="38" t="s">
        <v>182</v>
      </c>
      <c r="T8" s="637" t="s">
        <v>13</v>
      </c>
      <c r="U8" s="13"/>
      <c r="V8" s="13"/>
      <c r="W8" s="13"/>
    </row>
    <row r="9" spans="1:20" s="80" customFormat="1" ht="28.5" customHeight="1">
      <c r="A9" s="41"/>
      <c r="B9" s="597" t="s">
        <v>1387</v>
      </c>
      <c r="C9" s="598" t="s">
        <v>1388</v>
      </c>
      <c r="D9" s="599">
        <v>469</v>
      </c>
      <c r="E9" s="600">
        <v>233.92571237611662</v>
      </c>
      <c r="F9" s="601">
        <v>172.145381735187</v>
      </c>
      <c r="G9" s="774"/>
      <c r="H9" s="603">
        <v>100</v>
      </c>
      <c r="I9" s="597" t="s">
        <v>1387</v>
      </c>
      <c r="J9" s="598" t="s">
        <v>1388</v>
      </c>
      <c r="K9" s="599">
        <v>281</v>
      </c>
      <c r="L9" s="600">
        <v>267.1508974749011</v>
      </c>
      <c r="M9" s="601">
        <v>208.196688912695</v>
      </c>
      <c r="N9" s="46">
        <v>100</v>
      </c>
      <c r="O9" s="597" t="s">
        <v>1387</v>
      </c>
      <c r="P9" s="598" t="s">
        <v>1388</v>
      </c>
      <c r="Q9" s="599">
        <v>188</v>
      </c>
      <c r="R9" s="600">
        <v>197.26349366238563</v>
      </c>
      <c r="S9" s="601">
        <v>135.17206327107</v>
      </c>
      <c r="T9" s="58">
        <v>100</v>
      </c>
    </row>
    <row r="10" spans="1:20" s="80" customFormat="1" ht="28.5" customHeight="1">
      <c r="A10" s="48">
        <v>1</v>
      </c>
      <c r="B10" s="597" t="s">
        <v>1389</v>
      </c>
      <c r="C10" s="598" t="s">
        <v>1390</v>
      </c>
      <c r="D10" s="599">
        <v>91</v>
      </c>
      <c r="E10" s="600">
        <v>45.388571058052484</v>
      </c>
      <c r="F10" s="601">
        <v>32.3292012921015</v>
      </c>
      <c r="G10" s="774" t="s">
        <v>459</v>
      </c>
      <c r="H10" s="603">
        <v>19.402985074626866</v>
      </c>
      <c r="I10" s="597" t="s">
        <v>1422</v>
      </c>
      <c r="J10" s="598" t="s">
        <v>1423</v>
      </c>
      <c r="K10" s="599">
        <v>59</v>
      </c>
      <c r="L10" s="600">
        <v>56.0921813203529</v>
      </c>
      <c r="M10" s="601">
        <v>41.2263592029235</v>
      </c>
      <c r="N10" s="46">
        <v>20.99644128113879</v>
      </c>
      <c r="O10" s="597" t="s">
        <v>1422</v>
      </c>
      <c r="P10" s="598" t="s">
        <v>1423</v>
      </c>
      <c r="Q10" s="599">
        <v>32</v>
      </c>
      <c r="R10" s="600">
        <v>33.57676487870393</v>
      </c>
      <c r="S10" s="601">
        <v>22.8573777647472</v>
      </c>
      <c r="T10" s="45">
        <v>17.02127659574468</v>
      </c>
    </row>
    <row r="11" spans="1:20" s="80" customFormat="1" ht="28.5" customHeight="1">
      <c r="A11" s="48">
        <v>2</v>
      </c>
      <c r="B11" s="597" t="s">
        <v>1391</v>
      </c>
      <c r="C11" s="598" t="s">
        <v>1392</v>
      </c>
      <c r="D11" s="599">
        <v>89</v>
      </c>
      <c r="E11" s="600">
        <v>44.39102004578759</v>
      </c>
      <c r="F11" s="601">
        <v>33.9456225888957</v>
      </c>
      <c r="G11" s="774" t="s">
        <v>459</v>
      </c>
      <c r="H11" s="603">
        <v>18.976545842217483</v>
      </c>
      <c r="I11" s="597" t="s">
        <v>1424</v>
      </c>
      <c r="J11" s="598" t="s">
        <v>1425</v>
      </c>
      <c r="K11" s="599">
        <v>59</v>
      </c>
      <c r="L11" s="600">
        <v>56.0921813203529</v>
      </c>
      <c r="M11" s="601">
        <v>46.9538980992653</v>
      </c>
      <c r="N11" s="46">
        <v>20.99644128113879</v>
      </c>
      <c r="O11" s="597" t="s">
        <v>1424</v>
      </c>
      <c r="P11" s="598" t="s">
        <v>1425</v>
      </c>
      <c r="Q11" s="599">
        <v>30</v>
      </c>
      <c r="R11" s="600">
        <v>31.47821707378494</v>
      </c>
      <c r="S11" s="601">
        <v>22.8205282841755</v>
      </c>
      <c r="T11" s="45">
        <v>15.957446808510639</v>
      </c>
    </row>
    <row r="12" spans="1:20" s="80" customFormat="1" ht="28.5" customHeight="1">
      <c r="A12" s="48">
        <v>3</v>
      </c>
      <c r="B12" s="605" t="s">
        <v>1393</v>
      </c>
      <c r="C12" s="598" t="s">
        <v>1394</v>
      </c>
      <c r="D12" s="599">
        <v>43</v>
      </c>
      <c r="E12" s="600">
        <v>21.44734676369513</v>
      </c>
      <c r="F12" s="601">
        <v>15.376861263414</v>
      </c>
      <c r="G12" s="774" t="s">
        <v>459</v>
      </c>
      <c r="H12" s="603">
        <v>9.168443496801705</v>
      </c>
      <c r="I12" s="605" t="s">
        <v>1426</v>
      </c>
      <c r="J12" s="598" t="s">
        <v>1427</v>
      </c>
      <c r="K12" s="599">
        <v>29</v>
      </c>
      <c r="L12" s="600">
        <v>27.5707331913599</v>
      </c>
      <c r="M12" s="601">
        <v>20.0783513876429</v>
      </c>
      <c r="N12" s="46">
        <v>10.320284697508896</v>
      </c>
      <c r="O12" s="605" t="s">
        <v>1428</v>
      </c>
      <c r="P12" s="598" t="s">
        <v>1429</v>
      </c>
      <c r="Q12" s="599">
        <v>22</v>
      </c>
      <c r="R12" s="600">
        <v>23.08402585410896</v>
      </c>
      <c r="S12" s="601">
        <v>14.3123419224395</v>
      </c>
      <c r="T12" s="45">
        <v>11.702127659574469</v>
      </c>
    </row>
    <row r="13" spans="1:22" s="80" customFormat="1" ht="28.5" customHeight="1">
      <c r="A13" s="48">
        <v>4</v>
      </c>
      <c r="B13" s="605" t="s">
        <v>1395</v>
      </c>
      <c r="C13" s="598" t="s">
        <v>1396</v>
      </c>
      <c r="D13" s="599">
        <v>39</v>
      </c>
      <c r="E13" s="600">
        <v>19.452244739165348</v>
      </c>
      <c r="F13" s="601">
        <v>14.3119689454496</v>
      </c>
      <c r="G13" s="774" t="s">
        <v>459</v>
      </c>
      <c r="H13" s="603">
        <v>8.315565031982942</v>
      </c>
      <c r="I13" s="605" t="s">
        <v>1428</v>
      </c>
      <c r="J13" s="598" t="s">
        <v>1429</v>
      </c>
      <c r="K13" s="599">
        <v>21</v>
      </c>
      <c r="L13" s="600">
        <v>19.965013690295102</v>
      </c>
      <c r="M13" s="601">
        <v>15.9861714906893</v>
      </c>
      <c r="N13" s="46">
        <v>7.473309608540926</v>
      </c>
      <c r="O13" s="605" t="s">
        <v>1448</v>
      </c>
      <c r="P13" s="598" t="s">
        <v>1449</v>
      </c>
      <c r="Q13" s="599">
        <v>17</v>
      </c>
      <c r="R13" s="600">
        <v>17.837656341811467</v>
      </c>
      <c r="S13" s="601">
        <v>13.127664775908</v>
      </c>
      <c r="T13" s="45">
        <v>9.042553191489361</v>
      </c>
      <c r="U13" s="696"/>
      <c r="V13" s="493"/>
    </row>
    <row r="14" spans="1:20" s="80" customFormat="1" ht="28.5" customHeight="1">
      <c r="A14" s="48">
        <v>5</v>
      </c>
      <c r="B14" s="605" t="s">
        <v>1397</v>
      </c>
      <c r="C14" s="598" t="s">
        <v>1398</v>
      </c>
      <c r="D14" s="599">
        <v>17</v>
      </c>
      <c r="E14" s="600">
        <v>17.837656341811467</v>
      </c>
      <c r="F14" s="601">
        <v>13.127664775908</v>
      </c>
      <c r="G14" s="774" t="s">
        <v>1399</v>
      </c>
      <c r="H14" s="603">
        <v>3.624733475479744</v>
      </c>
      <c r="I14" s="605" t="s">
        <v>1430</v>
      </c>
      <c r="J14" s="598" t="s">
        <v>1431</v>
      </c>
      <c r="K14" s="599">
        <v>20</v>
      </c>
      <c r="L14" s="600">
        <v>19.014298752662</v>
      </c>
      <c r="M14" s="601">
        <v>14.2563341334646</v>
      </c>
      <c r="N14" s="46">
        <v>7.117437722419929</v>
      </c>
      <c r="O14" s="605" t="s">
        <v>1430</v>
      </c>
      <c r="P14" s="598" t="s">
        <v>1431</v>
      </c>
      <c r="Q14" s="599">
        <v>13</v>
      </c>
      <c r="R14" s="600">
        <v>13.640560731973473</v>
      </c>
      <c r="S14" s="601">
        <v>8.4985448772576</v>
      </c>
      <c r="T14" s="45">
        <v>6.914893617021277</v>
      </c>
    </row>
    <row r="15" spans="1:20" s="80" customFormat="1" ht="28.5" customHeight="1">
      <c r="A15" s="48">
        <v>6</v>
      </c>
      <c r="B15" s="605" t="s">
        <v>1400</v>
      </c>
      <c r="C15" s="598" t="s">
        <v>1401</v>
      </c>
      <c r="D15" s="599">
        <v>33</v>
      </c>
      <c r="E15" s="600">
        <v>16.45959170237068</v>
      </c>
      <c r="F15" s="601">
        <v>11.1522220181248</v>
      </c>
      <c r="G15" s="774" t="s">
        <v>459</v>
      </c>
      <c r="H15" s="603">
        <v>7.036247334754798</v>
      </c>
      <c r="I15" s="605" t="s">
        <v>1432</v>
      </c>
      <c r="J15" s="598" t="s">
        <v>1433</v>
      </c>
      <c r="K15" s="599">
        <v>17</v>
      </c>
      <c r="L15" s="600">
        <v>16.162153939762703</v>
      </c>
      <c r="M15" s="601">
        <v>10.7350873669165</v>
      </c>
      <c r="N15" s="46">
        <v>6.049822064056939</v>
      </c>
      <c r="O15" s="605" t="s">
        <v>1434</v>
      </c>
      <c r="P15" s="598" t="s">
        <v>1435</v>
      </c>
      <c r="Q15" s="599">
        <v>12</v>
      </c>
      <c r="R15" s="600">
        <v>12.591286829513976</v>
      </c>
      <c r="S15" s="601">
        <v>8.80405046523543</v>
      </c>
      <c r="T15" s="45">
        <v>6.382978723404255</v>
      </c>
    </row>
    <row r="16" spans="1:20" s="80" customFormat="1" ht="28.5" customHeight="1">
      <c r="A16" s="48">
        <v>7</v>
      </c>
      <c r="B16" s="605" t="s">
        <v>1402</v>
      </c>
      <c r="C16" s="598" t="s">
        <v>1403</v>
      </c>
      <c r="D16" s="599">
        <v>22</v>
      </c>
      <c r="E16" s="600">
        <v>10.973061134913786</v>
      </c>
      <c r="F16" s="601">
        <v>8.42132216936981</v>
      </c>
      <c r="G16" s="774" t="s">
        <v>459</v>
      </c>
      <c r="H16" s="603">
        <v>4.690831556503198</v>
      </c>
      <c r="I16" s="605" t="s">
        <v>1434</v>
      </c>
      <c r="J16" s="598" t="s">
        <v>1435</v>
      </c>
      <c r="K16" s="599">
        <v>10</v>
      </c>
      <c r="L16" s="600">
        <v>9.507149376331</v>
      </c>
      <c r="M16" s="601">
        <v>8.01832239995093</v>
      </c>
      <c r="N16" s="46">
        <v>3.5587188612099645</v>
      </c>
      <c r="O16" s="605" t="s">
        <v>1426</v>
      </c>
      <c r="P16" s="598" t="s">
        <v>1427</v>
      </c>
      <c r="Q16" s="599">
        <v>10</v>
      </c>
      <c r="R16" s="600">
        <v>10.49273902459498</v>
      </c>
      <c r="S16" s="601">
        <v>6.85441133279396</v>
      </c>
      <c r="T16" s="45">
        <v>5.319148936170213</v>
      </c>
    </row>
    <row r="17" spans="1:20" s="80" customFormat="1" ht="28.5" customHeight="1">
      <c r="A17" s="48">
        <v>8</v>
      </c>
      <c r="B17" s="605" t="s">
        <v>1404</v>
      </c>
      <c r="C17" s="598" t="s">
        <v>1405</v>
      </c>
      <c r="D17" s="599">
        <v>20</v>
      </c>
      <c r="E17" s="600">
        <v>9.975510122648897</v>
      </c>
      <c r="F17" s="601">
        <v>6.83137507106993</v>
      </c>
      <c r="H17" s="603">
        <v>4.264392324093817</v>
      </c>
      <c r="I17" s="605" t="s">
        <v>1436</v>
      </c>
      <c r="J17" s="598" t="s">
        <v>1437</v>
      </c>
      <c r="K17" s="599">
        <v>9</v>
      </c>
      <c r="L17" s="600">
        <v>8.5564344386979</v>
      </c>
      <c r="M17" s="601">
        <v>7.05983744845047</v>
      </c>
      <c r="N17" s="46">
        <v>3.202846975088968</v>
      </c>
      <c r="O17" s="605" t="s">
        <v>1444</v>
      </c>
      <c r="P17" s="598" t="s">
        <v>1445</v>
      </c>
      <c r="Q17" s="599">
        <v>8</v>
      </c>
      <c r="R17" s="600">
        <v>8.394191219675983</v>
      </c>
      <c r="S17" s="601">
        <v>5.78893128387928</v>
      </c>
      <c r="T17" s="45">
        <v>4.25531914893617</v>
      </c>
    </row>
    <row r="18" spans="1:21" s="80" customFormat="1" ht="28.5" customHeight="1">
      <c r="A18" s="48">
        <v>9</v>
      </c>
      <c r="B18" s="605" t="s">
        <v>1406</v>
      </c>
      <c r="C18" s="614" t="s">
        <v>1407</v>
      </c>
      <c r="D18" s="599">
        <v>9</v>
      </c>
      <c r="E18" s="600">
        <v>8.5564344386979</v>
      </c>
      <c r="F18" s="601">
        <v>6.9214982155507</v>
      </c>
      <c r="G18" s="774" t="s">
        <v>1408</v>
      </c>
      <c r="H18" s="603">
        <v>1.9189765458422174</v>
      </c>
      <c r="I18" s="605" t="s">
        <v>1438</v>
      </c>
      <c r="J18" s="598" t="s">
        <v>1439</v>
      </c>
      <c r="K18" s="599">
        <v>9</v>
      </c>
      <c r="L18" s="600">
        <v>8.5564344386979</v>
      </c>
      <c r="M18" s="601">
        <v>6.9214982155507</v>
      </c>
      <c r="N18" s="46">
        <v>3.202846975088968</v>
      </c>
      <c r="O18" s="605" t="s">
        <v>1450</v>
      </c>
      <c r="P18" s="598" t="s">
        <v>1451</v>
      </c>
      <c r="Q18" s="599">
        <v>6</v>
      </c>
      <c r="R18" s="600">
        <v>6.295643414756988</v>
      </c>
      <c r="S18" s="601">
        <v>4.6822913902198</v>
      </c>
      <c r="T18" s="45">
        <v>3.1914893617021276</v>
      </c>
      <c r="U18" s="696"/>
    </row>
    <row r="19" spans="1:20" s="80" customFormat="1" ht="28.5" customHeight="1">
      <c r="A19" s="48">
        <v>10</v>
      </c>
      <c r="B19" s="605" t="s">
        <v>1409</v>
      </c>
      <c r="C19" s="598" t="s">
        <v>1410</v>
      </c>
      <c r="D19" s="599">
        <v>6</v>
      </c>
      <c r="E19" s="600">
        <v>6.295643414756988</v>
      </c>
      <c r="F19" s="601">
        <v>4.6822913902198</v>
      </c>
      <c r="G19" s="774" t="s">
        <v>1399</v>
      </c>
      <c r="H19" s="603">
        <v>1.279317697228145</v>
      </c>
      <c r="I19" s="605" t="s">
        <v>1440</v>
      </c>
      <c r="J19" s="598" t="s">
        <v>1441</v>
      </c>
      <c r="K19" s="599">
        <v>7</v>
      </c>
      <c r="L19" s="600">
        <v>6.6550045634317</v>
      </c>
      <c r="M19" s="601">
        <v>6.02315290861004</v>
      </c>
      <c r="N19" s="46">
        <v>2.491103202846975</v>
      </c>
      <c r="O19" s="605" t="s">
        <v>1417</v>
      </c>
      <c r="P19" s="598" t="s">
        <v>1418</v>
      </c>
      <c r="Q19" s="599">
        <v>5</v>
      </c>
      <c r="R19" s="600">
        <v>5.24636951229749</v>
      </c>
      <c r="S19" s="601">
        <v>3.78098112297879</v>
      </c>
      <c r="T19" s="45">
        <v>2.6595744680851063</v>
      </c>
    </row>
    <row r="20" spans="1:20" s="80" customFormat="1" ht="28.5" customHeight="1">
      <c r="A20" s="48"/>
      <c r="B20" s="606"/>
      <c r="C20" s="607" t="s">
        <v>1421</v>
      </c>
      <c r="D20" s="608">
        <v>100</v>
      </c>
      <c r="E20" s="609">
        <v>49.87755061324449</v>
      </c>
      <c r="F20" s="610">
        <v>37.8669203457358</v>
      </c>
      <c r="G20" s="775"/>
      <c r="H20" s="612">
        <v>21.321961620469082</v>
      </c>
      <c r="I20" s="606"/>
      <c r="J20" s="607" t="s">
        <v>1421</v>
      </c>
      <c r="K20" s="608">
        <v>41</v>
      </c>
      <c r="L20" s="609">
        <v>38.9793124429571</v>
      </c>
      <c r="M20" s="610">
        <v>30.9376762592307</v>
      </c>
      <c r="N20" s="53">
        <v>14.590747330960854</v>
      </c>
      <c r="O20" s="606"/>
      <c r="P20" s="607" t="s">
        <v>1421</v>
      </c>
      <c r="Q20" s="608">
        <v>33</v>
      </c>
      <c r="R20" s="609">
        <v>34.62603878116344</v>
      </c>
      <c r="S20" s="610">
        <v>23.644940051435</v>
      </c>
      <c r="T20" s="45">
        <v>17.5531914893617</v>
      </c>
    </row>
    <row r="21" spans="1:21" s="80" customFormat="1" ht="28.5" customHeight="1">
      <c r="A21" s="54">
        <v>11</v>
      </c>
      <c r="B21" s="605" t="s">
        <v>1411</v>
      </c>
      <c r="C21" s="598" t="s">
        <v>1412</v>
      </c>
      <c r="D21" s="599">
        <v>12</v>
      </c>
      <c r="E21" s="600">
        <v>5.985306073589338</v>
      </c>
      <c r="F21" s="601">
        <v>4.78258997662728</v>
      </c>
      <c r="H21" s="603">
        <v>2.55863539445629</v>
      </c>
      <c r="I21" s="605" t="s">
        <v>1419</v>
      </c>
      <c r="J21" s="598" t="s">
        <v>1420</v>
      </c>
      <c r="K21" s="599">
        <v>6</v>
      </c>
      <c r="L21" s="600">
        <v>5.704289625798601</v>
      </c>
      <c r="M21" s="601">
        <v>4.29337578590653</v>
      </c>
      <c r="N21" s="59">
        <v>2.1352313167259784</v>
      </c>
      <c r="O21" s="605" t="s">
        <v>1432</v>
      </c>
      <c r="P21" s="886" t="s">
        <v>1433</v>
      </c>
      <c r="Q21" s="599">
        <v>3</v>
      </c>
      <c r="R21" s="600">
        <v>3.147821707378494</v>
      </c>
      <c r="S21" s="601">
        <v>2.4110855590126</v>
      </c>
      <c r="T21" s="58">
        <v>1.5957446808510638</v>
      </c>
      <c r="U21" s="696"/>
    </row>
    <row r="22" spans="1:20" s="80" customFormat="1" ht="28.5" customHeight="1">
      <c r="A22" s="48">
        <v>12</v>
      </c>
      <c r="B22" s="605" t="s">
        <v>1413</v>
      </c>
      <c r="C22" s="598" t="s">
        <v>1414</v>
      </c>
      <c r="D22" s="599">
        <v>12</v>
      </c>
      <c r="E22" s="600">
        <v>5.985306073589338</v>
      </c>
      <c r="F22" s="601">
        <v>4.42240712401429</v>
      </c>
      <c r="G22" s="774" t="s">
        <v>459</v>
      </c>
      <c r="H22" s="603">
        <v>2.55863539445629</v>
      </c>
      <c r="I22" s="605" t="s">
        <v>1442</v>
      </c>
      <c r="J22" s="598" t="s">
        <v>1443</v>
      </c>
      <c r="K22" s="599">
        <v>4</v>
      </c>
      <c r="L22" s="600">
        <v>3.8028597505324004</v>
      </c>
      <c r="M22" s="601">
        <v>3.08203581413065</v>
      </c>
      <c r="N22" s="45">
        <v>1.4234875444839858</v>
      </c>
      <c r="O22" s="605" t="s">
        <v>1436</v>
      </c>
      <c r="P22" s="886" t="s">
        <v>1437</v>
      </c>
      <c r="Q22" s="885">
        <v>3</v>
      </c>
      <c r="R22" s="600">
        <v>3.147821707378494</v>
      </c>
      <c r="S22" s="601">
        <v>2.26871115924606</v>
      </c>
      <c r="T22" s="45">
        <v>1.5957446808510638</v>
      </c>
    </row>
    <row r="23" spans="1:21" s="80" customFormat="1" ht="28.5" customHeight="1">
      <c r="A23" s="48">
        <v>13</v>
      </c>
      <c r="B23" s="605" t="s">
        <v>1415</v>
      </c>
      <c r="C23" s="598" t="s">
        <v>1416</v>
      </c>
      <c r="D23" s="599">
        <v>8</v>
      </c>
      <c r="E23" s="600">
        <v>3.9902040490595585</v>
      </c>
      <c r="F23" s="601">
        <v>3.46738065575365</v>
      </c>
      <c r="H23" s="603">
        <v>1.7057569296375266</v>
      </c>
      <c r="I23" s="605" t="s">
        <v>1444</v>
      </c>
      <c r="J23" s="598" t="s">
        <v>1445</v>
      </c>
      <c r="K23" s="599">
        <v>4</v>
      </c>
      <c r="L23" s="600">
        <v>3.8028597505324004</v>
      </c>
      <c r="M23" s="601">
        <v>2.96094452140448</v>
      </c>
      <c r="N23" s="46">
        <v>1.4234875444839858</v>
      </c>
      <c r="O23" s="605" t="s">
        <v>1452</v>
      </c>
      <c r="P23" s="598" t="s">
        <v>1453</v>
      </c>
      <c r="Q23" s="599">
        <v>3</v>
      </c>
      <c r="R23" s="600">
        <v>3.147821707378494</v>
      </c>
      <c r="S23" s="601">
        <v>2.13766658200803</v>
      </c>
      <c r="T23" s="45">
        <v>1.5957446808510638</v>
      </c>
      <c r="U23" s="696"/>
    </row>
    <row r="24" spans="1:20" s="80" customFormat="1" ht="28.5" customHeight="1">
      <c r="A24" s="48">
        <v>14</v>
      </c>
      <c r="B24" s="605" t="s">
        <v>1417</v>
      </c>
      <c r="C24" s="598" t="s">
        <v>1418</v>
      </c>
      <c r="D24" s="599">
        <v>8</v>
      </c>
      <c r="E24" s="600">
        <v>3.9902040490595585</v>
      </c>
      <c r="F24" s="601">
        <v>2.95800238562107</v>
      </c>
      <c r="G24" s="774" t="s">
        <v>459</v>
      </c>
      <c r="H24" s="603">
        <v>1.7057569296375266</v>
      </c>
      <c r="I24" s="605" t="s">
        <v>1417</v>
      </c>
      <c r="J24" s="598" t="s">
        <v>1418</v>
      </c>
      <c r="K24" s="599">
        <v>3</v>
      </c>
      <c r="L24" s="600">
        <v>2.8521448128993003</v>
      </c>
      <c r="M24" s="601">
        <v>2.43504930865596</v>
      </c>
      <c r="N24" s="46">
        <v>1.0676156583629892</v>
      </c>
      <c r="O24" s="605" t="s">
        <v>1454</v>
      </c>
      <c r="P24" s="598" t="s">
        <v>1455</v>
      </c>
      <c r="Q24" s="599">
        <v>2</v>
      </c>
      <c r="R24" s="600">
        <v>2.098547804918996</v>
      </c>
      <c r="S24" s="601">
        <v>1.55419858432709</v>
      </c>
      <c r="T24" s="45">
        <v>1.0638297872340425</v>
      </c>
    </row>
    <row r="25" spans="1:20" s="81" customFormat="1" ht="28.5" customHeight="1">
      <c r="A25" s="60">
        <v>15</v>
      </c>
      <c r="B25" s="766" t="s">
        <v>1419</v>
      </c>
      <c r="C25" s="884" t="s">
        <v>1420</v>
      </c>
      <c r="D25" s="608">
        <v>7</v>
      </c>
      <c r="E25" s="609">
        <v>3.491428542927114</v>
      </c>
      <c r="F25" s="610">
        <v>2.696719001551</v>
      </c>
      <c r="G25" s="775" t="s">
        <v>459</v>
      </c>
      <c r="H25" s="616">
        <v>1.492537313432836</v>
      </c>
      <c r="I25" s="615" t="s">
        <v>1446</v>
      </c>
      <c r="J25" s="884" t="s">
        <v>1447</v>
      </c>
      <c r="K25" s="608">
        <v>2</v>
      </c>
      <c r="L25" s="609">
        <v>1.9014298752662002</v>
      </c>
      <c r="M25" s="610">
        <v>1.40124085910982</v>
      </c>
      <c r="N25" s="53">
        <v>0.7117437722419929</v>
      </c>
      <c r="O25" s="615" t="s">
        <v>1456</v>
      </c>
      <c r="P25" s="884" t="s">
        <v>1457</v>
      </c>
      <c r="Q25" s="608">
        <v>2</v>
      </c>
      <c r="R25" s="609">
        <v>2.098547804918996</v>
      </c>
      <c r="S25" s="610">
        <v>1.18769774799926</v>
      </c>
      <c r="T25" s="64">
        <v>1.0638297872340425</v>
      </c>
    </row>
    <row r="26" spans="1:20" s="68" customFormat="1" ht="13.5" customHeight="1">
      <c r="A26" s="618" t="s">
        <v>1703</v>
      </c>
      <c r="B26" s="25"/>
      <c r="C26" s="417"/>
      <c r="D26" s="417"/>
      <c r="E26" s="417"/>
      <c r="F26" s="417"/>
      <c r="G26" s="776"/>
      <c r="H26" s="419"/>
      <c r="I26" s="417"/>
      <c r="J26" s="417"/>
      <c r="K26" s="417"/>
      <c r="L26" s="417"/>
      <c r="N26" s="619"/>
      <c r="T26" s="620" t="s">
        <v>4</v>
      </c>
    </row>
    <row r="27" spans="1:20" s="68" customFormat="1" ht="13.5" customHeight="1">
      <c r="A27" s="25" t="s">
        <v>429</v>
      </c>
      <c r="B27" s="25"/>
      <c r="C27" s="417"/>
      <c r="D27" s="417"/>
      <c r="E27" s="417"/>
      <c r="F27" s="417"/>
      <c r="G27" s="776"/>
      <c r="H27" s="419"/>
      <c r="I27" s="417"/>
      <c r="J27" s="417"/>
      <c r="K27" s="417"/>
      <c r="L27" s="417"/>
      <c r="N27" s="619"/>
      <c r="O27" s="14"/>
      <c r="P27" s="14"/>
      <c r="T27" s="619"/>
    </row>
    <row r="28" spans="1:20" s="68" customFormat="1" ht="13.5" customHeight="1">
      <c r="A28" s="25" t="s">
        <v>430</v>
      </c>
      <c r="B28" s="25"/>
      <c r="C28" s="417"/>
      <c r="D28" s="417"/>
      <c r="E28" s="417"/>
      <c r="F28" s="417"/>
      <c r="G28" s="776"/>
      <c r="H28" s="419"/>
      <c r="I28" s="417"/>
      <c r="J28" s="417"/>
      <c r="K28" s="417"/>
      <c r="L28" s="417"/>
      <c r="N28" s="619"/>
      <c r="O28" s="14"/>
      <c r="P28" s="14"/>
      <c r="T28" s="619"/>
    </row>
    <row r="29" spans="1:15" ht="16.5">
      <c r="A29" s="334"/>
      <c r="B29" s="14"/>
      <c r="J29" s="39"/>
      <c r="O29" s="14"/>
    </row>
    <row r="30" spans="1:23" s="82" customFormat="1" ht="16.5">
      <c r="A30" s="696"/>
      <c r="B30" s="72"/>
      <c r="C30" s="71"/>
      <c r="D30" s="71"/>
      <c r="E30" s="71"/>
      <c r="F30" s="71"/>
      <c r="G30" s="778"/>
      <c r="H30" s="184"/>
      <c r="I30" s="12"/>
      <c r="J30" s="696"/>
      <c r="K30" s="80"/>
      <c r="L30" s="80"/>
      <c r="M30" s="80"/>
      <c r="N30" s="182"/>
      <c r="O30" s="12"/>
      <c r="P30" s="696"/>
      <c r="Q30" s="71"/>
      <c r="R30" s="71"/>
      <c r="S30" s="71"/>
      <c r="T30" s="184"/>
      <c r="U30" s="71"/>
      <c r="V30" s="71"/>
      <c r="W30" s="71"/>
    </row>
    <row r="31" ht="16.5">
      <c r="B31" s="14"/>
    </row>
    <row r="33" spans="2:23" ht="16.5">
      <c r="B33" s="14"/>
      <c r="C33" s="80"/>
      <c r="D33" s="80"/>
      <c r="E33" s="80"/>
      <c r="F33" s="80"/>
      <c r="G33" s="779"/>
      <c r="J33" s="80"/>
      <c r="M33" s="696"/>
      <c r="N33" s="85"/>
      <c r="O33" s="14"/>
      <c r="P33" s="493"/>
      <c r="Q33" s="493"/>
      <c r="R33" s="493"/>
      <c r="S33" s="493"/>
      <c r="T33" s="186"/>
      <c r="U33" s="493"/>
      <c r="V33" s="493"/>
      <c r="W33" s="493"/>
    </row>
    <row r="38" spans="2:5" ht="16.5">
      <c r="B38" s="420"/>
      <c r="C38" s="187"/>
      <c r="D38" s="622"/>
      <c r="E38" s="622"/>
    </row>
  </sheetData>
  <sheetProtection/>
  <mergeCells count="9">
    <mergeCell ref="A1:T1"/>
    <mergeCell ref="E6:F6"/>
    <mergeCell ref="L6:M6"/>
    <mergeCell ref="R6:S6"/>
    <mergeCell ref="E7:E8"/>
    <mergeCell ref="L7:L8"/>
    <mergeCell ref="R7:R8"/>
    <mergeCell ref="F7:G7"/>
    <mergeCell ref="F8:G8"/>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49.xml><?xml version="1.0" encoding="utf-8"?>
<worksheet xmlns="http://schemas.openxmlformats.org/spreadsheetml/2006/main" xmlns:r="http://schemas.openxmlformats.org/officeDocument/2006/relationships">
  <dimension ref="A1:Y37"/>
  <sheetViews>
    <sheetView showZeros="0" view="pageBreakPreview" zoomScaleNormal="90" zoomScaleSheetLayoutView="100" workbookViewId="0" topLeftCell="A1">
      <selection activeCell="A1" sqref="A1:V1"/>
    </sheetView>
  </sheetViews>
  <sheetFormatPr defaultColWidth="9.00390625" defaultRowHeight="16.5"/>
  <cols>
    <col min="1" max="1" width="3.375" style="696" customWidth="1"/>
    <col min="2" max="2" width="11.25390625" style="12" customWidth="1"/>
    <col min="3" max="3" width="15.75390625" style="696" customWidth="1"/>
    <col min="4" max="4" width="7.25390625" style="696" customWidth="1"/>
    <col min="5" max="5" width="5.75390625" style="696" customWidth="1"/>
    <col min="6" max="6" width="6.375" style="696" customWidth="1"/>
    <col min="7" max="7" width="2.50390625" style="777" customWidth="1"/>
    <col min="8" max="8" width="7.75390625" style="85" customWidth="1"/>
    <col min="9" max="9" width="11.25390625" style="12" customWidth="1"/>
    <col min="10" max="10" width="17.25390625" style="696" customWidth="1"/>
    <col min="11" max="11" width="7.25390625" style="80" customWidth="1"/>
    <col min="12" max="12" width="5.875" style="697" customWidth="1"/>
    <col min="13" max="13" width="6.375" style="697" customWidth="1"/>
    <col min="14" max="14" width="2.75390625" style="777" customWidth="1"/>
    <col min="15" max="15" width="7.875" style="182" customWidth="1"/>
    <col min="16" max="16" width="11.25390625" style="12" customWidth="1"/>
    <col min="17" max="17" width="16.375" style="696" customWidth="1"/>
    <col min="18" max="18" width="7.75390625" style="80" customWidth="1"/>
    <col min="19" max="19" width="5.75390625" style="697" customWidth="1"/>
    <col min="20" max="20" width="5.875" style="697" customWidth="1"/>
    <col min="21" max="21" width="2.875" style="777" customWidth="1"/>
    <col min="22" max="22" width="8.375" style="182" customWidth="1"/>
    <col min="23" max="23" width="9.00390625" style="696" customWidth="1"/>
    <col min="24" max="25" width="9.375" style="696" bestFit="1" customWidth="1"/>
    <col min="26" max="26" width="9.375" style="493" bestFit="1" customWidth="1"/>
    <col min="27" max="16384" width="9.00390625" style="493" customWidth="1"/>
  </cols>
  <sheetData>
    <row r="1" spans="1:25" s="8" customFormat="1" ht="25.5">
      <c r="A1" s="1248" t="s">
        <v>1614</v>
      </c>
      <c r="B1" s="1248"/>
      <c r="C1" s="1248"/>
      <c r="D1" s="1248"/>
      <c r="E1" s="1248"/>
      <c r="F1" s="1248"/>
      <c r="G1" s="1248"/>
      <c r="H1" s="1248"/>
      <c r="I1" s="1248"/>
      <c r="J1" s="1248"/>
      <c r="K1" s="1248"/>
      <c r="L1" s="1248"/>
      <c r="M1" s="1248"/>
      <c r="N1" s="1248"/>
      <c r="O1" s="1248"/>
      <c r="P1" s="1248"/>
      <c r="Q1" s="1248"/>
      <c r="R1" s="1248"/>
      <c r="S1" s="1248"/>
      <c r="T1" s="1248"/>
      <c r="U1" s="1248"/>
      <c r="V1" s="1248"/>
      <c r="W1" s="74"/>
      <c r="X1" s="74"/>
      <c r="Y1" s="74"/>
    </row>
    <row r="2" spans="1:25" s="8" customFormat="1" ht="10.5" customHeight="1">
      <c r="A2" s="5"/>
      <c r="B2" s="9"/>
      <c r="C2" s="521"/>
      <c r="D2" s="521"/>
      <c r="E2" s="521"/>
      <c r="F2" s="7"/>
      <c r="G2" s="792"/>
      <c r="H2" s="83"/>
      <c r="I2" s="9"/>
      <c r="J2" s="7"/>
      <c r="K2" s="7"/>
      <c r="L2" s="521"/>
      <c r="M2" s="7"/>
      <c r="N2" s="792"/>
      <c r="O2" s="83"/>
      <c r="P2" s="9"/>
      <c r="Q2" s="7"/>
      <c r="R2" s="7"/>
      <c r="S2" s="521"/>
      <c r="T2" s="7"/>
      <c r="U2" s="792"/>
      <c r="V2" s="83"/>
      <c r="W2" s="74"/>
      <c r="X2" s="74"/>
      <c r="Y2" s="74"/>
    </row>
    <row r="3" spans="1:21" s="74" customFormat="1" ht="16.5">
      <c r="A3" s="816" t="s">
        <v>1560</v>
      </c>
      <c r="B3" s="9"/>
      <c r="C3" s="10"/>
      <c r="D3" s="7"/>
      <c r="E3" s="7"/>
      <c r="F3" s="7"/>
      <c r="G3" s="793"/>
      <c r="H3" s="7"/>
      <c r="I3" s="413"/>
      <c r="J3" s="7"/>
      <c r="K3" s="7"/>
      <c r="L3" s="7"/>
      <c r="M3" s="7"/>
      <c r="N3" s="793"/>
      <c r="O3" s="7"/>
      <c r="P3" s="414"/>
      <c r="Q3" s="7"/>
      <c r="R3" s="7"/>
      <c r="S3" s="7"/>
      <c r="T3" s="7"/>
      <c r="U3" s="793"/>
    </row>
    <row r="4" spans="1:25" s="8" customFormat="1" ht="16.5" customHeight="1">
      <c r="A4" s="6"/>
      <c r="B4" s="9"/>
      <c r="C4" s="521"/>
      <c r="D4" s="7"/>
      <c r="E4" s="7"/>
      <c r="F4" s="7"/>
      <c r="G4" s="792"/>
      <c r="H4" s="83"/>
      <c r="I4" s="415"/>
      <c r="J4" s="521"/>
      <c r="K4" s="7"/>
      <c r="L4" s="7"/>
      <c r="M4" s="7"/>
      <c r="N4" s="792"/>
      <c r="O4" s="83"/>
      <c r="P4" s="9"/>
      <c r="Q4" s="7"/>
      <c r="R4" s="7"/>
      <c r="S4" s="7"/>
      <c r="T4" s="7"/>
      <c r="U4" s="792"/>
      <c r="V4" s="398" t="s">
        <v>402</v>
      </c>
      <c r="W4" s="74"/>
      <c r="X4" s="74"/>
      <c r="Y4" s="74"/>
    </row>
    <row r="5" spans="1:25" s="416" customFormat="1" ht="15" customHeight="1">
      <c r="A5" s="75" t="s">
        <v>0</v>
      </c>
      <c r="B5" s="1324" t="s">
        <v>276</v>
      </c>
      <c r="C5" s="1325"/>
      <c r="D5" s="1325"/>
      <c r="E5" s="1325"/>
      <c r="F5" s="1325"/>
      <c r="G5" s="1325"/>
      <c r="H5" s="1326"/>
      <c r="I5" s="1324" t="s">
        <v>278</v>
      </c>
      <c r="J5" s="1325"/>
      <c r="K5" s="1325"/>
      <c r="L5" s="1325"/>
      <c r="M5" s="1325"/>
      <c r="N5" s="1325"/>
      <c r="O5" s="1326"/>
      <c r="P5" s="1324" t="s">
        <v>277</v>
      </c>
      <c r="Q5" s="1325"/>
      <c r="R5" s="1325"/>
      <c r="S5" s="1325"/>
      <c r="T5" s="1325"/>
      <c r="U5" s="1325"/>
      <c r="V5" s="1327"/>
      <c r="W5" s="13"/>
      <c r="X5" s="13"/>
      <c r="Y5" s="13"/>
    </row>
    <row r="6" spans="1:25" s="416" customFormat="1" ht="15" customHeight="1">
      <c r="A6" s="26"/>
      <c r="B6" s="27" t="s">
        <v>5</v>
      </c>
      <c r="C6" s="28"/>
      <c r="D6" s="16" t="s">
        <v>17</v>
      </c>
      <c r="E6" s="1257" t="s">
        <v>217</v>
      </c>
      <c r="F6" s="1258"/>
      <c r="G6" s="773"/>
      <c r="H6" s="16" t="s">
        <v>444</v>
      </c>
      <c r="I6" s="23" t="s">
        <v>5</v>
      </c>
      <c r="J6" s="28"/>
      <c r="K6" s="16" t="s">
        <v>17</v>
      </c>
      <c r="L6" s="1257" t="s">
        <v>217</v>
      </c>
      <c r="M6" s="1258"/>
      <c r="N6" s="773"/>
      <c r="O6" s="16" t="s">
        <v>444</v>
      </c>
      <c r="P6" s="23" t="s">
        <v>5</v>
      </c>
      <c r="Q6" s="28"/>
      <c r="R6" s="16" t="s">
        <v>17</v>
      </c>
      <c r="S6" s="1257" t="s">
        <v>217</v>
      </c>
      <c r="T6" s="1258"/>
      <c r="U6" s="967"/>
      <c r="V6" s="965" t="s">
        <v>444</v>
      </c>
      <c r="W6" s="13"/>
      <c r="X6" s="13"/>
      <c r="Y6" s="13"/>
    </row>
    <row r="7" spans="1:25" s="416" customFormat="1" ht="15" customHeight="1">
      <c r="A7" s="77"/>
      <c r="B7" s="30" t="s">
        <v>7</v>
      </c>
      <c r="C7" s="31" t="s">
        <v>18</v>
      </c>
      <c r="D7" s="78"/>
      <c r="E7" s="1243" t="s">
        <v>182</v>
      </c>
      <c r="F7" s="1328" t="s">
        <v>181</v>
      </c>
      <c r="G7" s="1329"/>
      <c r="H7" s="636" t="s">
        <v>389</v>
      </c>
      <c r="I7" s="30" t="s">
        <v>7</v>
      </c>
      <c r="J7" s="31" t="s">
        <v>18</v>
      </c>
      <c r="K7" s="78"/>
      <c r="L7" s="1243" t="s">
        <v>182</v>
      </c>
      <c r="M7" s="1328" t="s">
        <v>181</v>
      </c>
      <c r="N7" s="1329"/>
      <c r="O7" s="636" t="s">
        <v>389</v>
      </c>
      <c r="P7" s="30" t="s">
        <v>7</v>
      </c>
      <c r="Q7" s="31" t="s">
        <v>18</v>
      </c>
      <c r="R7" s="78"/>
      <c r="S7" s="1243" t="s">
        <v>182</v>
      </c>
      <c r="T7" s="1328" t="s">
        <v>181</v>
      </c>
      <c r="U7" s="1329"/>
      <c r="V7" s="637" t="s">
        <v>389</v>
      </c>
      <c r="W7" s="13"/>
      <c r="X7" s="13"/>
      <c r="Y7" s="13"/>
    </row>
    <row r="8" spans="1:25" s="416" customFormat="1" ht="15" customHeight="1">
      <c r="A8" s="638" t="s">
        <v>9</v>
      </c>
      <c r="B8" s="36" t="s">
        <v>10</v>
      </c>
      <c r="C8" s="37"/>
      <c r="D8" s="35" t="s">
        <v>19</v>
      </c>
      <c r="E8" s="1244"/>
      <c r="F8" s="1330" t="s">
        <v>182</v>
      </c>
      <c r="G8" s="1331"/>
      <c r="H8" s="640" t="s">
        <v>13</v>
      </c>
      <c r="I8" s="36" t="s">
        <v>10</v>
      </c>
      <c r="J8" s="37"/>
      <c r="K8" s="35" t="s">
        <v>19</v>
      </c>
      <c r="L8" s="1244"/>
      <c r="M8" s="1330" t="s">
        <v>182</v>
      </c>
      <c r="N8" s="1331"/>
      <c r="O8" s="640" t="s">
        <v>13</v>
      </c>
      <c r="P8" s="36" t="s">
        <v>10</v>
      </c>
      <c r="Q8" s="37"/>
      <c r="R8" s="35" t="s">
        <v>19</v>
      </c>
      <c r="S8" s="1244"/>
      <c r="T8" s="1330" t="s">
        <v>182</v>
      </c>
      <c r="U8" s="1331"/>
      <c r="V8" s="637" t="s">
        <v>13</v>
      </c>
      <c r="W8" s="13"/>
      <c r="X8" s="13"/>
      <c r="Y8" s="13"/>
    </row>
    <row r="9" spans="1:22" s="80" customFormat="1" ht="28.5" customHeight="1">
      <c r="A9" s="41"/>
      <c r="B9" s="597" t="s">
        <v>1459</v>
      </c>
      <c r="C9" s="598" t="s">
        <v>1460</v>
      </c>
      <c r="D9" s="599">
        <v>47760</v>
      </c>
      <c r="E9" s="600">
        <v>203.09623959402865</v>
      </c>
      <c r="F9" s="601">
        <v>126.757038318054</v>
      </c>
      <c r="G9" s="774"/>
      <c r="H9" s="603">
        <v>100</v>
      </c>
      <c r="I9" s="597" t="s">
        <v>1459</v>
      </c>
      <c r="J9" s="598" t="s">
        <v>1460</v>
      </c>
      <c r="K9" s="599">
        <v>469</v>
      </c>
      <c r="L9" s="600">
        <v>233.92571237611662</v>
      </c>
      <c r="M9" s="601">
        <v>172.145381735187</v>
      </c>
      <c r="N9" s="774"/>
      <c r="O9" s="46">
        <v>100</v>
      </c>
      <c r="P9" s="597" t="s">
        <v>1459</v>
      </c>
      <c r="Q9" s="598" t="s">
        <v>1460</v>
      </c>
      <c r="R9" s="599">
        <v>47291</v>
      </c>
      <c r="S9" s="600">
        <v>202.83113509177218</v>
      </c>
      <c r="T9" s="601">
        <v>126.403775857082</v>
      </c>
      <c r="U9" s="774"/>
      <c r="V9" s="58">
        <v>100</v>
      </c>
    </row>
    <row r="10" spans="1:22" s="80" customFormat="1" ht="28.5" customHeight="1">
      <c r="A10" s="48">
        <v>1</v>
      </c>
      <c r="B10" s="597" t="s">
        <v>1461</v>
      </c>
      <c r="C10" s="598" t="s">
        <v>1462</v>
      </c>
      <c r="D10" s="599">
        <v>9372</v>
      </c>
      <c r="E10" s="600">
        <v>39.85380982988351</v>
      </c>
      <c r="F10" s="601">
        <v>24.3517733522092</v>
      </c>
      <c r="G10" s="774" t="s">
        <v>459</v>
      </c>
      <c r="H10" s="603">
        <v>19.623115577889447</v>
      </c>
      <c r="I10" s="597" t="s">
        <v>1494</v>
      </c>
      <c r="J10" s="598" t="s">
        <v>1495</v>
      </c>
      <c r="K10" s="599">
        <v>91</v>
      </c>
      <c r="L10" s="600">
        <v>45.388571058052484</v>
      </c>
      <c r="M10" s="601">
        <v>32.3292012921015</v>
      </c>
      <c r="N10" s="774" t="s">
        <v>459</v>
      </c>
      <c r="O10" s="46">
        <v>19.402985074626866</v>
      </c>
      <c r="P10" s="597" t="s">
        <v>1527</v>
      </c>
      <c r="Q10" s="598" t="s">
        <v>1528</v>
      </c>
      <c r="R10" s="599">
        <v>9283</v>
      </c>
      <c r="S10" s="600">
        <v>39.81479408464446</v>
      </c>
      <c r="T10" s="601">
        <v>24.285419605509</v>
      </c>
      <c r="U10" s="774" t="s">
        <v>459</v>
      </c>
      <c r="V10" s="45">
        <v>19.629527817132224</v>
      </c>
    </row>
    <row r="11" spans="1:22" s="80" customFormat="1" ht="28.5" customHeight="1">
      <c r="A11" s="48">
        <v>2</v>
      </c>
      <c r="B11" s="597" t="s">
        <v>1463</v>
      </c>
      <c r="C11" s="598" t="s">
        <v>1464</v>
      </c>
      <c r="D11" s="599">
        <v>8353</v>
      </c>
      <c r="E11" s="600">
        <v>35.52057975981828</v>
      </c>
      <c r="F11" s="601">
        <v>22.2233705181376</v>
      </c>
      <c r="G11" s="774" t="s">
        <v>459</v>
      </c>
      <c r="H11" s="603">
        <v>17.48953098827471</v>
      </c>
      <c r="I11" s="597" t="s">
        <v>1496</v>
      </c>
      <c r="J11" s="598" t="s">
        <v>1497</v>
      </c>
      <c r="K11" s="599">
        <v>89</v>
      </c>
      <c r="L11" s="600">
        <v>44.39102004578759</v>
      </c>
      <c r="M11" s="601">
        <v>33.9456225888957</v>
      </c>
      <c r="N11" s="774" t="s">
        <v>459</v>
      </c>
      <c r="O11" s="46">
        <v>18.976545842217483</v>
      </c>
      <c r="P11" s="597" t="s">
        <v>1529</v>
      </c>
      <c r="Q11" s="598" t="s">
        <v>1530</v>
      </c>
      <c r="R11" s="599">
        <v>8262</v>
      </c>
      <c r="S11" s="600">
        <v>35.435724305432785</v>
      </c>
      <c r="T11" s="601">
        <v>22.1420351755954</v>
      </c>
      <c r="U11" s="774" t="s">
        <v>459</v>
      </c>
      <c r="V11" s="45">
        <v>17.470554650990675</v>
      </c>
    </row>
    <row r="12" spans="1:22" s="80" customFormat="1" ht="28.5" customHeight="1">
      <c r="A12" s="48">
        <v>3</v>
      </c>
      <c r="B12" s="605" t="s">
        <v>1465</v>
      </c>
      <c r="C12" s="598" t="s">
        <v>1466</v>
      </c>
      <c r="D12" s="599">
        <v>5722</v>
      </c>
      <c r="E12" s="600">
        <v>24.33242636007186</v>
      </c>
      <c r="F12" s="601">
        <v>14.6409997381633</v>
      </c>
      <c r="G12" s="774" t="s">
        <v>459</v>
      </c>
      <c r="H12" s="603">
        <v>11.98073701842546</v>
      </c>
      <c r="I12" s="605" t="s">
        <v>1498</v>
      </c>
      <c r="J12" s="598" t="s">
        <v>1499</v>
      </c>
      <c r="K12" s="599">
        <v>43</v>
      </c>
      <c r="L12" s="600">
        <v>21.44734676369513</v>
      </c>
      <c r="M12" s="601">
        <v>15.376861263414</v>
      </c>
      <c r="N12" s="774" t="s">
        <v>459</v>
      </c>
      <c r="O12" s="46">
        <v>9.168443496801705</v>
      </c>
      <c r="P12" s="605" t="s">
        <v>1531</v>
      </c>
      <c r="Q12" s="598" t="s">
        <v>1532</v>
      </c>
      <c r="R12" s="599">
        <v>5679</v>
      </c>
      <c r="S12" s="600">
        <v>24.357235334126457</v>
      </c>
      <c r="T12" s="601">
        <v>14.6315265618453</v>
      </c>
      <c r="U12" s="774" t="s">
        <v>459</v>
      </c>
      <c r="V12" s="45">
        <v>12.008627434395551</v>
      </c>
    </row>
    <row r="13" spans="1:24" s="80" customFormat="1" ht="28.5" customHeight="1">
      <c r="A13" s="48">
        <v>4</v>
      </c>
      <c r="B13" s="605" t="s">
        <v>1467</v>
      </c>
      <c r="C13" s="598" t="s">
        <v>1468</v>
      </c>
      <c r="D13" s="599">
        <v>2176</v>
      </c>
      <c r="E13" s="600">
        <v>18.440230243562304</v>
      </c>
      <c r="F13" s="601">
        <v>11.8089696767486</v>
      </c>
      <c r="G13" s="774" t="s">
        <v>1469</v>
      </c>
      <c r="H13" s="603">
        <v>4.556113902847571</v>
      </c>
      <c r="I13" s="605" t="s">
        <v>1500</v>
      </c>
      <c r="J13" s="598" t="s">
        <v>1501</v>
      </c>
      <c r="K13" s="599">
        <v>39</v>
      </c>
      <c r="L13" s="600">
        <v>19.452244739165348</v>
      </c>
      <c r="M13" s="601">
        <v>14.3119689454496</v>
      </c>
      <c r="N13" s="774" t="s">
        <v>459</v>
      </c>
      <c r="O13" s="46">
        <v>8.315565031982942</v>
      </c>
      <c r="P13" s="605" t="s">
        <v>1533</v>
      </c>
      <c r="Q13" s="598" t="s">
        <v>1534</v>
      </c>
      <c r="R13" s="599">
        <v>2159</v>
      </c>
      <c r="S13" s="600">
        <v>18.445136504902933</v>
      </c>
      <c r="T13" s="601">
        <v>11.7969236009955</v>
      </c>
      <c r="U13" s="774" t="s">
        <v>1535</v>
      </c>
      <c r="V13" s="45">
        <v>4.565350700979045</v>
      </c>
      <c r="W13" s="696"/>
      <c r="X13" s="493"/>
    </row>
    <row r="14" spans="1:22" s="80" customFormat="1" ht="28.5" customHeight="1">
      <c r="A14" s="48">
        <v>5</v>
      </c>
      <c r="B14" s="605" t="s">
        <v>1470</v>
      </c>
      <c r="C14" s="598" t="s">
        <v>1471</v>
      </c>
      <c r="D14" s="599">
        <v>2936</v>
      </c>
      <c r="E14" s="600">
        <v>12.485145717086853</v>
      </c>
      <c r="F14" s="601">
        <v>8.28629072092232</v>
      </c>
      <c r="G14" s="774" t="s">
        <v>459</v>
      </c>
      <c r="H14" s="603">
        <v>6.147403685092128</v>
      </c>
      <c r="I14" s="605" t="s">
        <v>1502</v>
      </c>
      <c r="J14" s="598" t="s">
        <v>1503</v>
      </c>
      <c r="K14" s="599">
        <v>17</v>
      </c>
      <c r="L14" s="600">
        <v>17.837656341811467</v>
      </c>
      <c r="M14" s="601">
        <v>13.127664775908</v>
      </c>
      <c r="N14" s="774" t="s">
        <v>1504</v>
      </c>
      <c r="O14" s="46">
        <v>3.624733475479744</v>
      </c>
      <c r="P14" s="605" t="s">
        <v>1536</v>
      </c>
      <c r="Q14" s="598" t="s">
        <v>1537</v>
      </c>
      <c r="R14" s="599">
        <v>2897</v>
      </c>
      <c r="S14" s="600">
        <v>12.425235210946354</v>
      </c>
      <c r="T14" s="601">
        <v>8.23636990216074</v>
      </c>
      <c r="U14" s="774" t="s">
        <v>459</v>
      </c>
      <c r="V14" s="45">
        <v>6.125901334291937</v>
      </c>
    </row>
    <row r="15" spans="1:22" s="80" customFormat="1" ht="28.5" customHeight="1">
      <c r="A15" s="48">
        <v>6</v>
      </c>
      <c r="B15" s="605" t="s">
        <v>1472</v>
      </c>
      <c r="C15" s="598" t="s">
        <v>1473</v>
      </c>
      <c r="D15" s="599">
        <v>1347</v>
      </c>
      <c r="E15" s="600">
        <v>11.497433114835157</v>
      </c>
      <c r="F15" s="601">
        <v>6.79313752870034</v>
      </c>
      <c r="G15" s="774" t="s">
        <v>1474</v>
      </c>
      <c r="H15" s="603">
        <v>2.82035175879397</v>
      </c>
      <c r="I15" s="605" t="s">
        <v>1505</v>
      </c>
      <c r="J15" s="598" t="s">
        <v>1506</v>
      </c>
      <c r="K15" s="599">
        <v>33</v>
      </c>
      <c r="L15" s="600">
        <v>16.45959170237068</v>
      </c>
      <c r="M15" s="601">
        <v>11.1522220181248</v>
      </c>
      <c r="N15" s="774" t="s">
        <v>459</v>
      </c>
      <c r="O15" s="46">
        <v>7.036247334754798</v>
      </c>
      <c r="P15" s="605" t="s">
        <v>1538</v>
      </c>
      <c r="Q15" s="598" t="s">
        <v>1539</v>
      </c>
      <c r="R15" s="599">
        <v>1338</v>
      </c>
      <c r="S15" s="600">
        <v>11.524076815292949</v>
      </c>
      <c r="T15" s="601">
        <v>6.78771399296618</v>
      </c>
      <c r="U15" s="774" t="s">
        <v>1540</v>
      </c>
      <c r="V15" s="45">
        <v>2.829290985599797</v>
      </c>
    </row>
    <row r="16" spans="1:22" s="80" customFormat="1" ht="28.5" customHeight="1">
      <c r="A16" s="48">
        <v>7</v>
      </c>
      <c r="B16" s="605" t="s">
        <v>1475</v>
      </c>
      <c r="C16" s="598" t="s">
        <v>1476</v>
      </c>
      <c r="D16" s="599">
        <v>2315</v>
      </c>
      <c r="E16" s="600">
        <v>9.844384310305198</v>
      </c>
      <c r="F16" s="601">
        <v>5.83736254723495</v>
      </c>
      <c r="G16" s="774" t="s">
        <v>459</v>
      </c>
      <c r="H16" s="603">
        <v>4.847152428810721</v>
      </c>
      <c r="I16" s="605" t="s">
        <v>1507</v>
      </c>
      <c r="J16" s="598" t="s">
        <v>1508</v>
      </c>
      <c r="K16" s="599">
        <v>22</v>
      </c>
      <c r="L16" s="600">
        <v>10.973061134913786</v>
      </c>
      <c r="M16" s="601">
        <v>8.42132216936981</v>
      </c>
      <c r="N16" s="774" t="s">
        <v>459</v>
      </c>
      <c r="O16" s="46">
        <v>4.690831556503198</v>
      </c>
      <c r="P16" s="605" t="s">
        <v>1541</v>
      </c>
      <c r="Q16" s="598" t="s">
        <v>1542</v>
      </c>
      <c r="R16" s="599">
        <v>2282</v>
      </c>
      <c r="S16" s="600">
        <v>9.787499741587704</v>
      </c>
      <c r="T16" s="601">
        <v>5.79916978743304</v>
      </c>
      <c r="U16" s="774" t="s">
        <v>459</v>
      </c>
      <c r="V16" s="45">
        <v>4.82544247319786</v>
      </c>
    </row>
    <row r="17" spans="1:22" s="80" customFormat="1" ht="28.5" customHeight="1">
      <c r="A17" s="48">
        <v>8</v>
      </c>
      <c r="B17" s="605" t="s">
        <v>1477</v>
      </c>
      <c r="C17" s="598" t="s">
        <v>1478</v>
      </c>
      <c r="D17" s="599">
        <v>1996</v>
      </c>
      <c r="E17" s="600">
        <v>8.487857919381936</v>
      </c>
      <c r="F17" s="601">
        <v>5.26317634166055</v>
      </c>
      <c r="G17" s="774" t="s">
        <v>459</v>
      </c>
      <c r="H17" s="603">
        <v>4.1792294807370185</v>
      </c>
      <c r="I17" s="605" t="s">
        <v>1509</v>
      </c>
      <c r="J17" s="598" t="s">
        <v>1510</v>
      </c>
      <c r="K17" s="599">
        <v>20</v>
      </c>
      <c r="L17" s="600">
        <v>9.975510122648897</v>
      </c>
      <c r="M17" s="601">
        <v>6.83137507106993</v>
      </c>
      <c r="N17" s="774" t="s">
        <v>459</v>
      </c>
      <c r="O17" s="46">
        <v>4.264392324093817</v>
      </c>
      <c r="P17" s="605" t="s">
        <v>1543</v>
      </c>
      <c r="Q17" s="598" t="s">
        <v>1544</v>
      </c>
      <c r="R17" s="599">
        <v>1974</v>
      </c>
      <c r="S17" s="600">
        <v>8.466487506526786</v>
      </c>
      <c r="T17" s="601">
        <v>5.23948652620005</v>
      </c>
      <c r="U17" s="774" t="s">
        <v>459</v>
      </c>
      <c r="V17" s="45">
        <v>4.174155759023916</v>
      </c>
    </row>
    <row r="18" spans="1:23" s="80" customFormat="1" ht="28.5" customHeight="1">
      <c r="A18" s="48">
        <v>9</v>
      </c>
      <c r="B18" s="605" t="s">
        <v>1479</v>
      </c>
      <c r="C18" s="598" t="s">
        <v>1480</v>
      </c>
      <c r="D18" s="599">
        <v>1731</v>
      </c>
      <c r="E18" s="600">
        <v>7.360962955135334</v>
      </c>
      <c r="F18" s="601">
        <v>4.79868040582965</v>
      </c>
      <c r="G18" s="774" t="s">
        <v>459</v>
      </c>
      <c r="H18" s="603">
        <v>3.6243718592964824</v>
      </c>
      <c r="I18" s="605" t="s">
        <v>1511</v>
      </c>
      <c r="J18" s="598" t="s">
        <v>1512</v>
      </c>
      <c r="K18" s="599">
        <v>9</v>
      </c>
      <c r="L18" s="600">
        <v>8.5564344386979</v>
      </c>
      <c r="M18" s="601">
        <v>6.9214982155507</v>
      </c>
      <c r="N18" s="774" t="s">
        <v>1513</v>
      </c>
      <c r="O18" s="46">
        <v>1.9189765458422174</v>
      </c>
      <c r="P18" s="605" t="s">
        <v>1545</v>
      </c>
      <c r="Q18" s="598" t="s">
        <v>1546</v>
      </c>
      <c r="R18" s="599">
        <v>1719</v>
      </c>
      <c r="S18" s="600">
        <v>7.372792311914664</v>
      </c>
      <c r="T18" s="601">
        <v>4.79952073652647</v>
      </c>
      <c r="U18" s="774" t="s">
        <v>459</v>
      </c>
      <c r="V18" s="45">
        <v>3.634941109301981</v>
      </c>
      <c r="W18" s="696"/>
    </row>
    <row r="19" spans="1:22" s="80" customFormat="1" ht="28.5" customHeight="1">
      <c r="A19" s="48">
        <v>10</v>
      </c>
      <c r="B19" s="605" t="s">
        <v>1481</v>
      </c>
      <c r="C19" s="598" t="s">
        <v>1482</v>
      </c>
      <c r="D19" s="599">
        <v>656</v>
      </c>
      <c r="E19" s="600">
        <v>5.5591870587209895</v>
      </c>
      <c r="F19" s="601">
        <v>3.56057762617802</v>
      </c>
      <c r="G19" s="774" t="s">
        <v>1469</v>
      </c>
      <c r="H19" s="603">
        <v>1.373534338358459</v>
      </c>
      <c r="I19" s="605" t="s">
        <v>1514</v>
      </c>
      <c r="J19" s="598" t="s">
        <v>1515</v>
      </c>
      <c r="K19" s="599">
        <v>6</v>
      </c>
      <c r="L19" s="600">
        <v>6.295643414756988</v>
      </c>
      <c r="M19" s="601">
        <v>4.6822913902198</v>
      </c>
      <c r="N19" s="774" t="s">
        <v>1504</v>
      </c>
      <c r="O19" s="46">
        <v>1.279317697228145</v>
      </c>
      <c r="P19" s="605" t="s">
        <v>1547</v>
      </c>
      <c r="Q19" s="598" t="s">
        <v>1548</v>
      </c>
      <c r="R19" s="599">
        <v>655</v>
      </c>
      <c r="S19" s="600">
        <v>5.595907554752858</v>
      </c>
      <c r="T19" s="601">
        <v>3.57996089177381</v>
      </c>
      <c r="U19" s="774" t="s">
        <v>1535</v>
      </c>
      <c r="V19" s="45">
        <v>1.3850415512465375</v>
      </c>
    </row>
    <row r="20" spans="1:22" s="80" customFormat="1" ht="28.5" customHeight="1">
      <c r="A20" s="48"/>
      <c r="B20" s="606"/>
      <c r="C20" s="607" t="s">
        <v>1493</v>
      </c>
      <c r="D20" s="608">
        <v>11156</v>
      </c>
      <c r="E20" s="609">
        <v>47.44015177786817</v>
      </c>
      <c r="F20" s="610">
        <v>30.2816597312054</v>
      </c>
      <c r="G20" s="775"/>
      <c r="H20" s="612">
        <v>23.358458961474035</v>
      </c>
      <c r="I20" s="606"/>
      <c r="J20" s="607" t="s">
        <v>1526</v>
      </c>
      <c r="K20" s="608">
        <v>100</v>
      </c>
      <c r="L20" s="609">
        <v>49.87755061324449</v>
      </c>
      <c r="M20" s="610">
        <v>37.8669203457358</v>
      </c>
      <c r="N20" s="775"/>
      <c r="O20" s="53">
        <v>21.321961620469082</v>
      </c>
      <c r="P20" s="606"/>
      <c r="Q20" s="607" t="s">
        <v>1559</v>
      </c>
      <c r="R20" s="608">
        <v>11043</v>
      </c>
      <c r="S20" s="609">
        <v>47.3634354278497</v>
      </c>
      <c r="T20" s="610">
        <v>30.1907903104573</v>
      </c>
      <c r="U20" s="775"/>
      <c r="V20" s="45">
        <v>23.351166183840476</v>
      </c>
    </row>
    <row r="21" spans="1:23" s="80" customFormat="1" ht="28.5" customHeight="1">
      <c r="A21" s="54">
        <v>11</v>
      </c>
      <c r="B21" s="605" t="s">
        <v>1483</v>
      </c>
      <c r="C21" s="614" t="s">
        <v>1484</v>
      </c>
      <c r="D21" s="599">
        <v>634</v>
      </c>
      <c r="E21" s="600">
        <v>5.372750907361444</v>
      </c>
      <c r="F21" s="601">
        <v>3.3003965279456</v>
      </c>
      <c r="G21" s="774" t="s">
        <v>1469</v>
      </c>
      <c r="H21" s="603">
        <v>1.3274706867671693</v>
      </c>
      <c r="I21" s="605" t="s">
        <v>1516</v>
      </c>
      <c r="J21" s="614" t="s">
        <v>1517</v>
      </c>
      <c r="K21" s="599">
        <v>12</v>
      </c>
      <c r="L21" s="600">
        <v>5.985306073589338</v>
      </c>
      <c r="M21" s="601">
        <v>4.78258997662728</v>
      </c>
      <c r="N21" s="774" t="s">
        <v>459</v>
      </c>
      <c r="O21" s="59">
        <v>2.55863539445629</v>
      </c>
      <c r="P21" s="605" t="s">
        <v>1549</v>
      </c>
      <c r="Q21" s="598" t="s">
        <v>1550</v>
      </c>
      <c r="R21" s="599">
        <v>628</v>
      </c>
      <c r="S21" s="600">
        <v>5.365236556312664</v>
      </c>
      <c r="T21" s="601">
        <v>3.29034640331825</v>
      </c>
      <c r="U21" s="774" t="s">
        <v>1535</v>
      </c>
      <c r="V21" s="58">
        <v>1.3279482353936267</v>
      </c>
      <c r="W21" s="696"/>
    </row>
    <row r="22" spans="1:22" s="80" customFormat="1" ht="28.5" customHeight="1">
      <c r="A22" s="48">
        <v>12</v>
      </c>
      <c r="B22" s="605" t="s">
        <v>1485</v>
      </c>
      <c r="C22" s="598" t="s">
        <v>1486</v>
      </c>
      <c r="D22" s="599">
        <v>1171</v>
      </c>
      <c r="E22" s="600">
        <v>4.979600011821766</v>
      </c>
      <c r="F22" s="601">
        <v>3.08116809298239</v>
      </c>
      <c r="G22" s="774" t="s">
        <v>459</v>
      </c>
      <c r="H22" s="603">
        <v>2.4518425460636517</v>
      </c>
      <c r="I22" s="605" t="s">
        <v>1518</v>
      </c>
      <c r="J22" s="598" t="s">
        <v>1519</v>
      </c>
      <c r="K22" s="599">
        <v>12</v>
      </c>
      <c r="L22" s="600">
        <v>5.985306073589338</v>
      </c>
      <c r="M22" s="601">
        <v>4.42240712401429</v>
      </c>
      <c r="N22" s="774" t="s">
        <v>459</v>
      </c>
      <c r="O22" s="46">
        <v>2.55863539445629</v>
      </c>
      <c r="P22" s="605" t="s">
        <v>1551</v>
      </c>
      <c r="Q22" s="598" t="s">
        <v>1552</v>
      </c>
      <c r="R22" s="599">
        <v>1159</v>
      </c>
      <c r="S22" s="600">
        <v>4.970951884531178</v>
      </c>
      <c r="T22" s="601">
        <v>3.07177107846038</v>
      </c>
      <c r="U22" s="774" t="s">
        <v>459</v>
      </c>
      <c r="V22" s="45">
        <v>2.450783447167537</v>
      </c>
    </row>
    <row r="23" spans="1:23" s="80" customFormat="1" ht="28.5" customHeight="1">
      <c r="A23" s="48">
        <v>13</v>
      </c>
      <c r="B23" s="605" t="s">
        <v>1487</v>
      </c>
      <c r="C23" s="598" t="s">
        <v>1488</v>
      </c>
      <c r="D23" s="599">
        <v>1094</v>
      </c>
      <c r="E23" s="600">
        <v>4.65216260711615</v>
      </c>
      <c r="F23" s="601">
        <v>3.18716540249087</v>
      </c>
      <c r="G23" s="774" t="s">
        <v>459</v>
      </c>
      <c r="H23" s="603">
        <v>2.2906197654941374</v>
      </c>
      <c r="I23" s="605" t="s">
        <v>1520</v>
      </c>
      <c r="J23" s="598" t="s">
        <v>1521</v>
      </c>
      <c r="K23" s="599">
        <v>8</v>
      </c>
      <c r="L23" s="600">
        <v>3.9902040490595585</v>
      </c>
      <c r="M23" s="601">
        <v>3.46738065575365</v>
      </c>
      <c r="N23" s="774" t="s">
        <v>459</v>
      </c>
      <c r="O23" s="45">
        <v>1.7057569296375266</v>
      </c>
      <c r="P23" s="605" t="s">
        <v>1553</v>
      </c>
      <c r="Q23" s="886" t="s">
        <v>1554</v>
      </c>
      <c r="R23" s="885">
        <v>1087</v>
      </c>
      <c r="S23" s="600">
        <v>4.662143829581874</v>
      </c>
      <c r="T23" s="601">
        <v>3.19194221409152</v>
      </c>
      <c r="U23" s="774" t="s">
        <v>459</v>
      </c>
      <c r="V23" s="45">
        <v>2.2985346048931086</v>
      </c>
      <c r="W23" s="696"/>
    </row>
    <row r="24" spans="1:22" s="80" customFormat="1" ht="28.5" customHeight="1">
      <c r="A24" s="48">
        <v>14</v>
      </c>
      <c r="B24" s="605" t="s">
        <v>1489</v>
      </c>
      <c r="C24" s="598" t="s">
        <v>1490</v>
      </c>
      <c r="D24" s="599">
        <v>894</v>
      </c>
      <c r="E24" s="600">
        <v>3.8016758416470187</v>
      </c>
      <c r="F24" s="601">
        <v>2.17763551812338</v>
      </c>
      <c r="G24" s="774" t="s">
        <v>459</v>
      </c>
      <c r="H24" s="603">
        <v>1.8718592964824121</v>
      </c>
      <c r="I24" s="605" t="s">
        <v>1522</v>
      </c>
      <c r="J24" s="598" t="s">
        <v>1523</v>
      </c>
      <c r="K24" s="599">
        <v>8</v>
      </c>
      <c r="L24" s="600">
        <v>3.9902040490595585</v>
      </c>
      <c r="M24" s="601">
        <v>2.95800238562107</v>
      </c>
      <c r="N24" s="774" t="s">
        <v>459</v>
      </c>
      <c r="O24" s="46">
        <v>1.7057569296375266</v>
      </c>
      <c r="P24" s="605" t="s">
        <v>1555</v>
      </c>
      <c r="Q24" s="598" t="s">
        <v>1556</v>
      </c>
      <c r="R24" s="599">
        <v>890</v>
      </c>
      <c r="S24" s="600">
        <v>3.8172106792344684</v>
      </c>
      <c r="T24" s="601">
        <v>2.18281270315188</v>
      </c>
      <c r="U24" s="774" t="s">
        <v>459</v>
      </c>
      <c r="V24" s="45">
        <v>1.8819648558922417</v>
      </c>
    </row>
    <row r="25" spans="1:22" s="81" customFormat="1" ht="28.5" customHeight="1">
      <c r="A25" s="60">
        <v>15</v>
      </c>
      <c r="B25" s="615" t="s">
        <v>1491</v>
      </c>
      <c r="C25" s="607" t="s">
        <v>1492</v>
      </c>
      <c r="D25" s="608">
        <v>678</v>
      </c>
      <c r="E25" s="609">
        <v>2.8831501349403568</v>
      </c>
      <c r="F25" s="610">
        <v>1.95625955571905</v>
      </c>
      <c r="G25" s="775" t="s">
        <v>459</v>
      </c>
      <c r="H25" s="616">
        <v>1.4195979899497488</v>
      </c>
      <c r="I25" s="615" t="s">
        <v>1524</v>
      </c>
      <c r="J25" s="607" t="s">
        <v>1525</v>
      </c>
      <c r="K25" s="608">
        <v>7</v>
      </c>
      <c r="L25" s="609">
        <v>3.491428542927114</v>
      </c>
      <c r="M25" s="610">
        <v>2.696719001551</v>
      </c>
      <c r="N25" s="775" t="s">
        <v>459</v>
      </c>
      <c r="O25" s="53">
        <v>1.492537313432836</v>
      </c>
      <c r="P25" s="615" t="s">
        <v>1557</v>
      </c>
      <c r="Q25" s="884" t="s">
        <v>1558</v>
      </c>
      <c r="R25" s="608">
        <v>658</v>
      </c>
      <c r="S25" s="609">
        <v>2.822162502175596</v>
      </c>
      <c r="T25" s="610">
        <v>1.9159146403106</v>
      </c>
      <c r="U25" s="775" t="s">
        <v>459</v>
      </c>
      <c r="V25" s="64">
        <v>1.391385253007972</v>
      </c>
    </row>
    <row r="26" spans="1:22" s="68" customFormat="1" ht="13.5" customHeight="1">
      <c r="A26" s="618" t="s">
        <v>1703</v>
      </c>
      <c r="B26" s="25"/>
      <c r="C26" s="417"/>
      <c r="D26" s="417"/>
      <c r="E26" s="417"/>
      <c r="F26" s="417"/>
      <c r="G26" s="776"/>
      <c r="H26" s="419"/>
      <c r="I26" s="417"/>
      <c r="J26" s="417"/>
      <c r="K26" s="417"/>
      <c r="L26" s="417"/>
      <c r="M26" s="417"/>
      <c r="N26" s="776"/>
      <c r="O26" s="619"/>
      <c r="S26" s="417"/>
      <c r="T26" s="417"/>
      <c r="U26" s="776"/>
      <c r="V26" s="620" t="s">
        <v>4</v>
      </c>
    </row>
    <row r="27" spans="1:22" s="68" customFormat="1" ht="13.5" customHeight="1">
      <c r="A27" s="25" t="s">
        <v>429</v>
      </c>
      <c r="B27" s="25"/>
      <c r="C27" s="417"/>
      <c r="D27" s="417"/>
      <c r="E27" s="417"/>
      <c r="F27" s="417"/>
      <c r="G27" s="776"/>
      <c r="H27" s="419"/>
      <c r="I27" s="417"/>
      <c r="J27" s="417"/>
      <c r="K27" s="417"/>
      <c r="L27" s="417"/>
      <c r="M27" s="417"/>
      <c r="N27" s="776"/>
      <c r="O27" s="619"/>
      <c r="P27" s="14"/>
      <c r="Q27" s="14"/>
      <c r="S27" s="417"/>
      <c r="T27" s="417"/>
      <c r="U27" s="776"/>
      <c r="V27" s="619"/>
    </row>
    <row r="28" spans="1:22" s="68" customFormat="1" ht="13.5" customHeight="1">
      <c r="A28" s="25" t="s">
        <v>430</v>
      </c>
      <c r="B28" s="25"/>
      <c r="C28" s="417"/>
      <c r="D28" s="417"/>
      <c r="E28" s="417"/>
      <c r="F28" s="417"/>
      <c r="G28" s="776"/>
      <c r="H28" s="419"/>
      <c r="I28" s="417"/>
      <c r="J28" s="417"/>
      <c r="K28" s="417"/>
      <c r="L28" s="417"/>
      <c r="M28" s="417"/>
      <c r="N28" s="776"/>
      <c r="O28" s="619"/>
      <c r="P28" s="14"/>
      <c r="Q28" s="14"/>
      <c r="S28" s="417"/>
      <c r="T28" s="417"/>
      <c r="U28" s="776"/>
      <c r="V28" s="619"/>
    </row>
    <row r="29" spans="1:25" s="82" customFormat="1" ht="16.5">
      <c r="A29" s="696"/>
      <c r="B29" s="72"/>
      <c r="C29" s="71"/>
      <c r="D29" s="71"/>
      <c r="E29" s="71"/>
      <c r="F29" s="71"/>
      <c r="G29" s="778"/>
      <c r="H29" s="184"/>
      <c r="I29" s="12"/>
      <c r="J29" s="696"/>
      <c r="K29" s="80"/>
      <c r="L29" s="71"/>
      <c r="M29" s="71"/>
      <c r="N29" s="778"/>
      <c r="O29" s="182"/>
      <c r="P29" s="12"/>
      <c r="Q29" s="696"/>
      <c r="R29" s="71"/>
      <c r="S29" s="71"/>
      <c r="T29" s="71"/>
      <c r="U29" s="778"/>
      <c r="V29" s="184"/>
      <c r="W29" s="71"/>
      <c r="X29" s="71"/>
      <c r="Y29" s="71"/>
    </row>
    <row r="30" ht="16.5">
      <c r="B30" s="14"/>
    </row>
    <row r="32" spans="2:25" ht="16.5">
      <c r="B32" s="14"/>
      <c r="C32" s="80"/>
      <c r="D32" s="80"/>
      <c r="E32" s="80"/>
      <c r="F32" s="80"/>
      <c r="G32" s="779"/>
      <c r="J32" s="80"/>
      <c r="L32" s="80"/>
      <c r="M32" s="80"/>
      <c r="N32" s="779"/>
      <c r="O32" s="85"/>
      <c r="P32" s="14"/>
      <c r="Q32" s="493"/>
      <c r="R32" s="493"/>
      <c r="S32" s="80"/>
      <c r="T32" s="80"/>
      <c r="U32" s="779"/>
      <c r="V32" s="186"/>
      <c r="W32" s="493"/>
      <c r="X32" s="493"/>
      <c r="Y32" s="493"/>
    </row>
    <row r="37" spans="2:19" ht="16.5">
      <c r="B37" s="420"/>
      <c r="C37" s="187"/>
      <c r="D37" s="622"/>
      <c r="E37" s="622"/>
      <c r="L37" s="622"/>
      <c r="S37" s="622"/>
    </row>
  </sheetData>
  <sheetProtection/>
  <mergeCells count="16">
    <mergeCell ref="F8:G8"/>
    <mergeCell ref="M7:N7"/>
    <mergeCell ref="M8:N8"/>
    <mergeCell ref="T7:U7"/>
    <mergeCell ref="T8:U8"/>
    <mergeCell ref="A1:V1"/>
    <mergeCell ref="L7:L8"/>
    <mergeCell ref="S6:T6"/>
    <mergeCell ref="S7:S8"/>
    <mergeCell ref="E7:E8"/>
    <mergeCell ref="B5:H5"/>
    <mergeCell ref="I5:O5"/>
    <mergeCell ref="P5:V5"/>
    <mergeCell ref="E6:F6"/>
    <mergeCell ref="L6:M6"/>
    <mergeCell ref="F7:G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7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P80"/>
  <sheetViews>
    <sheetView showZeros="0" view="pageBreakPreview" zoomScaleNormal="90" zoomScaleSheetLayoutView="100" workbookViewId="0" topLeftCell="A19">
      <selection activeCell="A1" sqref="A1:S27"/>
    </sheetView>
  </sheetViews>
  <sheetFormatPr defaultColWidth="9.00390625" defaultRowHeight="16.5"/>
  <cols>
    <col min="1" max="1" width="3.00390625" style="496" customWidth="1"/>
    <col min="2" max="2" width="13.125" style="12" customWidth="1"/>
    <col min="3" max="3" width="19.875" style="13" customWidth="1"/>
    <col min="4" max="6" width="7.875" style="496" customWidth="1"/>
    <col min="7" max="7" width="13.125" style="14" customWidth="1"/>
    <col min="8" max="8" width="19.875" style="15" customWidth="1"/>
    <col min="9" max="11" width="7.875" style="496" customWidth="1"/>
    <col min="12" max="12" width="13.125" style="14" customWidth="1"/>
    <col min="13" max="13" width="19.875" style="15" customWidth="1"/>
    <col min="14" max="16" width="7.875" style="496" customWidth="1"/>
    <col min="17" max="16384" width="9.00390625" style="496" customWidth="1"/>
  </cols>
  <sheetData>
    <row r="1" spans="1:16" s="74" customFormat="1" ht="25.5">
      <c r="A1" s="1248" t="s">
        <v>371</v>
      </c>
      <c r="B1" s="1248"/>
      <c r="C1" s="1248"/>
      <c r="D1" s="1248"/>
      <c r="E1" s="1248"/>
      <c r="F1" s="1248"/>
      <c r="G1" s="1248"/>
      <c r="H1" s="1248"/>
      <c r="I1" s="1248"/>
      <c r="J1" s="1248"/>
      <c r="K1" s="1248"/>
      <c r="L1" s="1248"/>
      <c r="M1" s="1248"/>
      <c r="N1" s="1248"/>
      <c r="O1" s="1248"/>
      <c r="P1" s="1248"/>
    </row>
    <row r="2" spans="1:16" s="74" customFormat="1" ht="6" customHeight="1">
      <c r="A2" s="5"/>
      <c r="B2" s="9"/>
      <c r="C2" s="6"/>
      <c r="D2" s="7"/>
      <c r="E2" s="7"/>
      <c r="F2" s="7"/>
      <c r="G2" s="9"/>
      <c r="H2" s="6"/>
      <c r="I2" s="7"/>
      <c r="J2" s="7"/>
      <c r="K2" s="7"/>
      <c r="L2" s="9"/>
      <c r="M2" s="6"/>
      <c r="N2" s="7"/>
      <c r="O2" s="7"/>
      <c r="P2" s="7"/>
    </row>
    <row r="3" spans="1:16" s="74" customFormat="1" ht="16.5">
      <c r="A3" s="791" t="s">
        <v>759</v>
      </c>
      <c r="B3" s="9"/>
      <c r="C3" s="10"/>
      <c r="D3" s="7"/>
      <c r="E3" s="7"/>
      <c r="F3" s="7"/>
      <c r="G3" s="9"/>
      <c r="H3" s="6"/>
      <c r="I3" s="7"/>
      <c r="J3" s="7"/>
      <c r="K3" s="7"/>
      <c r="L3" s="9"/>
      <c r="M3" s="6"/>
      <c r="N3" s="7"/>
      <c r="O3" s="7"/>
      <c r="P3" s="11"/>
    </row>
    <row r="4" spans="2:16" s="697" customFormat="1" ht="16.5">
      <c r="B4" s="12"/>
      <c r="C4" s="13"/>
      <c r="G4" s="14"/>
      <c r="H4" s="15"/>
      <c r="L4" s="14"/>
      <c r="M4" s="15"/>
      <c r="P4" s="398" t="s">
        <v>402</v>
      </c>
    </row>
    <row r="5" spans="1:16" s="25" customFormat="1" ht="14.25" customHeight="1">
      <c r="A5" s="16" t="s">
        <v>0</v>
      </c>
      <c r="B5" s="17"/>
      <c r="C5" s="784" t="s">
        <v>1</v>
      </c>
      <c r="D5" s="17"/>
      <c r="E5" s="18"/>
      <c r="F5" s="19"/>
      <c r="G5" s="17"/>
      <c r="H5" s="784" t="s">
        <v>2</v>
      </c>
      <c r="I5" s="17"/>
      <c r="J5" s="20"/>
      <c r="K5" s="21"/>
      <c r="L5" s="22"/>
      <c r="M5" s="784" t="s">
        <v>3</v>
      </c>
      <c r="N5" s="17"/>
      <c r="O5" s="20"/>
      <c r="P5" s="23"/>
    </row>
    <row r="6" spans="1:16" s="25" customFormat="1" ht="14.25" customHeight="1">
      <c r="A6" s="26"/>
      <c r="B6" s="27" t="s">
        <v>5</v>
      </c>
      <c r="C6" s="28"/>
      <c r="D6" s="16" t="s">
        <v>6</v>
      </c>
      <c r="E6" s="29" t="s">
        <v>404</v>
      </c>
      <c r="F6" s="16" t="s">
        <v>444</v>
      </c>
      <c r="G6" s="27" t="s">
        <v>5</v>
      </c>
      <c r="H6" s="28"/>
      <c r="I6" s="16" t="s">
        <v>6</v>
      </c>
      <c r="J6" s="29" t="s">
        <v>404</v>
      </c>
      <c r="K6" s="16" t="s">
        <v>444</v>
      </c>
      <c r="L6" s="27" t="s">
        <v>5</v>
      </c>
      <c r="M6" s="28"/>
      <c r="N6" s="16" t="s">
        <v>6</v>
      </c>
      <c r="O6" s="966" t="s">
        <v>404</v>
      </c>
      <c r="P6" s="965" t="s">
        <v>444</v>
      </c>
    </row>
    <row r="7" spans="1:16" s="25" customFormat="1" ht="14.25" customHeight="1">
      <c r="A7" s="26"/>
      <c r="B7" s="30" t="s">
        <v>392</v>
      </c>
      <c r="C7" s="31" t="s">
        <v>8</v>
      </c>
      <c r="D7" s="32"/>
      <c r="E7" s="33" t="s">
        <v>12</v>
      </c>
      <c r="F7" s="32" t="s">
        <v>389</v>
      </c>
      <c r="G7" s="30" t="s">
        <v>392</v>
      </c>
      <c r="H7" s="31" t="s">
        <v>8</v>
      </c>
      <c r="I7" s="32"/>
      <c r="J7" s="33" t="s">
        <v>12</v>
      </c>
      <c r="K7" s="32" t="s">
        <v>389</v>
      </c>
      <c r="L7" s="30" t="s">
        <v>392</v>
      </c>
      <c r="M7" s="31" t="s">
        <v>8</v>
      </c>
      <c r="N7" s="32"/>
      <c r="O7" s="33" t="s">
        <v>12</v>
      </c>
      <c r="P7" s="34" t="s">
        <v>389</v>
      </c>
    </row>
    <row r="8" spans="1:16" s="25" customFormat="1" ht="14.25" customHeight="1">
      <c r="A8" s="35" t="s">
        <v>9</v>
      </c>
      <c r="B8" s="36" t="s">
        <v>10</v>
      </c>
      <c r="C8" s="37"/>
      <c r="D8" s="35" t="s">
        <v>11</v>
      </c>
      <c r="E8" s="38" t="s">
        <v>404</v>
      </c>
      <c r="F8" s="35" t="s">
        <v>13</v>
      </c>
      <c r="G8" s="36" t="s">
        <v>10</v>
      </c>
      <c r="H8" s="37"/>
      <c r="I8" s="35" t="s">
        <v>11</v>
      </c>
      <c r="J8" s="38" t="s">
        <v>404</v>
      </c>
      <c r="K8" s="35" t="s">
        <v>13</v>
      </c>
      <c r="L8" s="36" t="s">
        <v>10</v>
      </c>
      <c r="M8" s="37"/>
      <c r="N8" s="35" t="s">
        <v>11</v>
      </c>
      <c r="O8" s="38" t="s">
        <v>404</v>
      </c>
      <c r="P8" s="36" t="s">
        <v>13</v>
      </c>
    </row>
    <row r="9" spans="1:16" s="79" customFormat="1" ht="28.5" customHeight="1">
      <c r="A9" s="41"/>
      <c r="B9" s="42" t="s">
        <v>702</v>
      </c>
      <c r="C9" s="43" t="s">
        <v>703</v>
      </c>
      <c r="D9" s="44">
        <v>1231</v>
      </c>
      <c r="E9" s="421">
        <v>40.05386284691859</v>
      </c>
      <c r="F9" s="851">
        <v>100</v>
      </c>
      <c r="G9" s="42" t="s">
        <v>500</v>
      </c>
      <c r="H9" s="43" t="s">
        <v>501</v>
      </c>
      <c r="I9" s="44">
        <v>902</v>
      </c>
      <c r="J9" s="421">
        <v>56.43784000748333</v>
      </c>
      <c r="K9" s="851">
        <v>100</v>
      </c>
      <c r="L9" s="42" t="s">
        <v>500</v>
      </c>
      <c r="M9" s="43" t="s">
        <v>501</v>
      </c>
      <c r="N9" s="44">
        <v>329</v>
      </c>
      <c r="O9" s="421">
        <v>22.302922496327476</v>
      </c>
      <c r="P9" s="874">
        <v>100</v>
      </c>
    </row>
    <row r="10" spans="1:16" s="80" customFormat="1" ht="28.5" customHeight="1">
      <c r="A10" s="48">
        <v>1</v>
      </c>
      <c r="B10" s="49" t="s">
        <v>704</v>
      </c>
      <c r="C10" s="43" t="s">
        <v>705</v>
      </c>
      <c r="D10" s="44">
        <v>563</v>
      </c>
      <c r="E10" s="421">
        <v>18.3187</v>
      </c>
      <c r="F10" s="870">
        <v>45.735174654752235</v>
      </c>
      <c r="G10" s="49" t="s">
        <v>735</v>
      </c>
      <c r="H10" s="43" t="s">
        <v>736</v>
      </c>
      <c r="I10" s="44">
        <v>464</v>
      </c>
      <c r="J10" s="421">
        <v>29.0323</v>
      </c>
      <c r="K10" s="870">
        <v>51.44124168514412</v>
      </c>
      <c r="L10" s="49" t="s">
        <v>735</v>
      </c>
      <c r="M10" s="43" t="s">
        <v>736</v>
      </c>
      <c r="N10" s="44">
        <v>99</v>
      </c>
      <c r="O10" s="421">
        <v>6.71121376029307</v>
      </c>
      <c r="P10" s="694">
        <v>30.091185410334347</v>
      </c>
    </row>
    <row r="11" spans="1:16" s="80" customFormat="1" ht="28.5" customHeight="1">
      <c r="A11" s="48">
        <v>2</v>
      </c>
      <c r="B11" s="49" t="s">
        <v>706</v>
      </c>
      <c r="C11" s="43" t="s">
        <v>707</v>
      </c>
      <c r="D11" s="44">
        <v>209</v>
      </c>
      <c r="E11" s="421">
        <v>6.8003</v>
      </c>
      <c r="F11" s="870">
        <v>16.978066612510155</v>
      </c>
      <c r="G11" s="49" t="s">
        <v>737</v>
      </c>
      <c r="H11" s="43" t="s">
        <v>738</v>
      </c>
      <c r="I11" s="44">
        <v>138</v>
      </c>
      <c r="J11" s="421">
        <v>8.6346</v>
      </c>
      <c r="K11" s="870">
        <v>15.299334811529933</v>
      </c>
      <c r="L11" s="49" t="s">
        <v>737</v>
      </c>
      <c r="M11" s="43" t="s">
        <v>738</v>
      </c>
      <c r="N11" s="44">
        <v>71</v>
      </c>
      <c r="O11" s="421">
        <v>4.813092696775838</v>
      </c>
      <c r="P11" s="694">
        <v>21.580547112462007</v>
      </c>
    </row>
    <row r="12" spans="1:16" s="80" customFormat="1" ht="28.5" customHeight="1">
      <c r="A12" s="48">
        <v>3</v>
      </c>
      <c r="B12" s="49" t="s">
        <v>708</v>
      </c>
      <c r="C12" s="43" t="s">
        <v>709</v>
      </c>
      <c r="D12" s="44">
        <v>124</v>
      </c>
      <c r="E12" s="421">
        <v>4.0346</v>
      </c>
      <c r="F12" s="870">
        <v>10.073111291632818</v>
      </c>
      <c r="G12" s="49" t="s">
        <v>739</v>
      </c>
      <c r="H12" s="43" t="s">
        <v>740</v>
      </c>
      <c r="I12" s="44">
        <v>80</v>
      </c>
      <c r="J12" s="421">
        <v>5.0055</v>
      </c>
      <c r="K12" s="870">
        <v>8.869179600886918</v>
      </c>
      <c r="L12" s="49" t="s">
        <v>739</v>
      </c>
      <c r="M12" s="43" t="s">
        <v>740</v>
      </c>
      <c r="N12" s="44">
        <v>44</v>
      </c>
      <c r="O12" s="421">
        <v>2.9827616712413643</v>
      </c>
      <c r="P12" s="694">
        <v>13.373860182370821</v>
      </c>
    </row>
    <row r="13" spans="1:16" s="80" customFormat="1" ht="28.5" customHeight="1">
      <c r="A13" s="48">
        <v>4</v>
      </c>
      <c r="B13" s="49" t="s">
        <v>710</v>
      </c>
      <c r="C13" s="43" t="s">
        <v>711</v>
      </c>
      <c r="D13" s="44">
        <v>57</v>
      </c>
      <c r="E13" s="421">
        <v>1.8546</v>
      </c>
      <c r="F13" s="870">
        <v>4.6303818034118605</v>
      </c>
      <c r="G13" s="49" t="s">
        <v>741</v>
      </c>
      <c r="H13" s="43" t="s">
        <v>742</v>
      </c>
      <c r="I13" s="44">
        <v>41</v>
      </c>
      <c r="J13" s="421">
        <v>2.5653</v>
      </c>
      <c r="K13" s="870">
        <v>4.545454545454546</v>
      </c>
      <c r="L13" s="49" t="s">
        <v>741</v>
      </c>
      <c r="M13" s="43" t="s">
        <v>742</v>
      </c>
      <c r="N13" s="44">
        <v>16</v>
      </c>
      <c r="O13" s="421">
        <v>1.0846406077241324</v>
      </c>
      <c r="P13" s="694">
        <v>4.86322188449848</v>
      </c>
    </row>
    <row r="14" spans="1:16" s="80" customFormat="1" ht="28.5" customHeight="1">
      <c r="A14" s="48">
        <v>5</v>
      </c>
      <c r="B14" s="49" t="s">
        <v>712</v>
      </c>
      <c r="C14" s="43" t="s">
        <v>713</v>
      </c>
      <c r="D14" s="44">
        <v>19</v>
      </c>
      <c r="E14" s="421">
        <v>0.6182</v>
      </c>
      <c r="F14" s="870">
        <v>1.5434606011372867</v>
      </c>
      <c r="G14" s="49" t="s">
        <v>743</v>
      </c>
      <c r="H14" s="43" t="s">
        <v>744</v>
      </c>
      <c r="I14" s="44">
        <v>14</v>
      </c>
      <c r="J14" s="421">
        <v>0.8759</v>
      </c>
      <c r="K14" s="870">
        <v>1.5521064301552105</v>
      </c>
      <c r="L14" s="49" t="s">
        <v>747</v>
      </c>
      <c r="M14" s="43" t="s">
        <v>748</v>
      </c>
      <c r="N14" s="44">
        <v>9</v>
      </c>
      <c r="O14" s="421">
        <v>0.6101103418448246</v>
      </c>
      <c r="P14" s="694">
        <v>2.735562310030395</v>
      </c>
    </row>
    <row r="15" spans="1:16" s="80" customFormat="1" ht="28.5" customHeight="1">
      <c r="A15" s="48">
        <v>6</v>
      </c>
      <c r="B15" s="49" t="s">
        <v>714</v>
      </c>
      <c r="C15" s="43" t="s">
        <v>715</v>
      </c>
      <c r="D15" s="44">
        <v>17</v>
      </c>
      <c r="E15" s="421">
        <v>0.5531</v>
      </c>
      <c r="F15" s="870">
        <v>1.380991064175467</v>
      </c>
      <c r="G15" s="49" t="s">
        <v>745</v>
      </c>
      <c r="H15" s="43" t="s">
        <v>746</v>
      </c>
      <c r="I15" s="44">
        <v>11</v>
      </c>
      <c r="J15" s="421">
        <v>0.6882</v>
      </c>
      <c r="K15" s="870">
        <v>1.2195121951219512</v>
      </c>
      <c r="L15" s="49" t="s">
        <v>745</v>
      </c>
      <c r="M15" s="43" t="s">
        <v>746</v>
      </c>
      <c r="N15" s="44">
        <v>8</v>
      </c>
      <c r="O15" s="421">
        <v>0.5423203038620662</v>
      </c>
      <c r="P15" s="694">
        <v>2.43161094224924</v>
      </c>
    </row>
    <row r="16" spans="1:16" s="80" customFormat="1" ht="28.5" customHeight="1">
      <c r="A16" s="48">
        <v>7</v>
      </c>
      <c r="B16" s="49" t="s">
        <v>716</v>
      </c>
      <c r="C16" s="43" t="s">
        <v>717</v>
      </c>
      <c r="D16" s="44">
        <v>15</v>
      </c>
      <c r="E16" s="421">
        <v>0.488</v>
      </c>
      <c r="F16" s="870">
        <v>1.2185215272136474</v>
      </c>
      <c r="G16" s="49" t="s">
        <v>747</v>
      </c>
      <c r="H16" s="43" t="s">
        <v>748</v>
      </c>
      <c r="I16" s="44">
        <v>8</v>
      </c>
      <c r="J16" s="421">
        <v>0.5005</v>
      </c>
      <c r="K16" s="870">
        <v>0.8869179600886918</v>
      </c>
      <c r="L16" s="49" t="s">
        <v>751</v>
      </c>
      <c r="M16" s="43" t="s">
        <v>752</v>
      </c>
      <c r="N16" s="44">
        <v>7</v>
      </c>
      <c r="O16" s="421">
        <v>0.47453026587930797</v>
      </c>
      <c r="P16" s="694">
        <v>2.127659574468085</v>
      </c>
    </row>
    <row r="17" spans="1:16" s="80" customFormat="1" ht="28.5" customHeight="1">
      <c r="A17" s="48">
        <v>8</v>
      </c>
      <c r="B17" s="49" t="s">
        <v>718</v>
      </c>
      <c r="C17" s="43" t="s">
        <v>719</v>
      </c>
      <c r="D17" s="44">
        <v>13</v>
      </c>
      <c r="E17" s="421">
        <v>0.4229</v>
      </c>
      <c r="F17" s="870">
        <v>1.0560519902518277</v>
      </c>
      <c r="G17" s="49" t="s">
        <v>749</v>
      </c>
      <c r="H17" s="43" t="s">
        <v>750</v>
      </c>
      <c r="I17" s="44">
        <v>7</v>
      </c>
      <c r="J17" s="421">
        <v>0.4379</v>
      </c>
      <c r="K17" s="858">
        <v>0.7760532150776053</v>
      </c>
      <c r="L17" s="867" t="s">
        <v>749</v>
      </c>
      <c r="M17" s="43" t="s">
        <v>750</v>
      </c>
      <c r="N17" s="44">
        <v>5</v>
      </c>
      <c r="O17" s="421">
        <v>0.3389501899137914</v>
      </c>
      <c r="P17" s="694">
        <v>1.5197568389057752</v>
      </c>
    </row>
    <row r="18" spans="1:16" s="80" customFormat="1" ht="28.5" customHeight="1">
      <c r="A18" s="48">
        <v>9</v>
      </c>
      <c r="B18" s="49" t="s">
        <v>720</v>
      </c>
      <c r="C18" s="43" t="s">
        <v>721</v>
      </c>
      <c r="D18" s="44">
        <v>12</v>
      </c>
      <c r="E18" s="421">
        <v>0.3904</v>
      </c>
      <c r="F18" s="870">
        <v>0.974817221770918</v>
      </c>
      <c r="G18" s="49" t="s">
        <v>722</v>
      </c>
      <c r="H18" s="43" t="s">
        <v>723</v>
      </c>
      <c r="I18" s="44">
        <v>6</v>
      </c>
      <c r="J18" s="421">
        <v>0.3754</v>
      </c>
      <c r="K18" s="870">
        <v>0.6651884700665188</v>
      </c>
      <c r="L18" s="865" t="s">
        <v>724</v>
      </c>
      <c r="M18" s="51" t="s">
        <v>725</v>
      </c>
      <c r="N18" s="44">
        <v>3</v>
      </c>
      <c r="O18" s="421">
        <v>0.20337011394827484</v>
      </c>
      <c r="P18" s="694">
        <v>0.9118541033434651</v>
      </c>
    </row>
    <row r="19" spans="1:16" s="80" customFormat="1" ht="28.5" customHeight="1">
      <c r="A19" s="48">
        <v>10</v>
      </c>
      <c r="B19" s="49" t="s">
        <v>722</v>
      </c>
      <c r="C19" s="43" t="s">
        <v>723</v>
      </c>
      <c r="D19" s="44">
        <v>7</v>
      </c>
      <c r="E19" s="421">
        <v>0.2277</v>
      </c>
      <c r="F19" s="870">
        <v>0.5686433793663688</v>
      </c>
      <c r="G19" s="49" t="s">
        <v>751</v>
      </c>
      <c r="H19" s="43" t="s">
        <v>752</v>
      </c>
      <c r="I19" s="44">
        <v>6</v>
      </c>
      <c r="J19" s="421">
        <v>0.3754</v>
      </c>
      <c r="K19" s="870">
        <v>0.6651884700665188</v>
      </c>
      <c r="L19" s="49" t="s">
        <v>753</v>
      </c>
      <c r="M19" s="43" t="s">
        <v>754</v>
      </c>
      <c r="N19" s="44">
        <v>1</v>
      </c>
      <c r="O19" s="421">
        <v>0.06779003798275827</v>
      </c>
      <c r="P19" s="694">
        <v>0.303951367781155</v>
      </c>
    </row>
    <row r="20" spans="1:16" s="80" customFormat="1" ht="28.5" customHeight="1">
      <c r="A20" s="48"/>
      <c r="B20" s="50"/>
      <c r="C20" s="51" t="s">
        <v>734</v>
      </c>
      <c r="D20" s="52">
        <v>195</v>
      </c>
      <c r="E20" s="421">
        <v>6.3448442365143185</v>
      </c>
      <c r="F20" s="871">
        <v>15.840779853777416</v>
      </c>
      <c r="G20" s="50"/>
      <c r="H20" s="51" t="s">
        <v>734</v>
      </c>
      <c r="I20" s="52">
        <v>127</v>
      </c>
      <c r="J20" s="423">
        <v>7.94634776158579</v>
      </c>
      <c r="K20" s="871">
        <v>14.079822616407982</v>
      </c>
      <c r="L20" s="50"/>
      <c r="M20" s="51" t="s">
        <v>734</v>
      </c>
      <c r="N20" s="52">
        <v>66</v>
      </c>
      <c r="O20" s="423">
        <v>4.474142506862046</v>
      </c>
      <c r="P20" s="858">
        <v>20.060790273556233</v>
      </c>
    </row>
    <row r="21" spans="1:16" s="80" customFormat="1" ht="28.5" customHeight="1">
      <c r="A21" s="54">
        <v>11</v>
      </c>
      <c r="B21" s="872" t="s">
        <v>724</v>
      </c>
      <c r="C21" s="873" t="s">
        <v>725</v>
      </c>
      <c r="D21" s="57">
        <v>6</v>
      </c>
      <c r="E21" s="422">
        <v>0.1952</v>
      </c>
      <c r="F21" s="870">
        <v>0.487408610885459</v>
      </c>
      <c r="G21" s="872" t="s">
        <v>726</v>
      </c>
      <c r="H21" s="873" t="s">
        <v>727</v>
      </c>
      <c r="I21" s="57">
        <v>3</v>
      </c>
      <c r="J21" s="421">
        <v>0.1877</v>
      </c>
      <c r="K21" s="870">
        <v>0.3325942350332594</v>
      </c>
      <c r="L21" s="872" t="s">
        <v>755</v>
      </c>
      <c r="M21" s="873" t="s">
        <v>756</v>
      </c>
      <c r="N21" s="57">
        <v>1</v>
      </c>
      <c r="O21" s="421">
        <v>0.06779003798275827</v>
      </c>
      <c r="P21" s="960">
        <v>0.303951367781155</v>
      </c>
    </row>
    <row r="22" spans="1:16" s="80" customFormat="1" ht="28.5" customHeight="1">
      <c r="A22" s="48">
        <v>12</v>
      </c>
      <c r="B22" s="49" t="s">
        <v>726</v>
      </c>
      <c r="C22" s="43" t="s">
        <v>727</v>
      </c>
      <c r="D22" s="44">
        <v>4</v>
      </c>
      <c r="E22" s="421">
        <v>0.1301</v>
      </c>
      <c r="F22" s="858">
        <v>0.3249390739236393</v>
      </c>
      <c r="G22" s="867" t="s">
        <v>728</v>
      </c>
      <c r="H22" s="43" t="s">
        <v>729</v>
      </c>
      <c r="I22" s="44">
        <v>3</v>
      </c>
      <c r="J22" s="421">
        <v>0.1877</v>
      </c>
      <c r="K22" s="870">
        <v>0.3325942350332594</v>
      </c>
      <c r="L22" s="49" t="s">
        <v>722</v>
      </c>
      <c r="M22" s="43" t="s">
        <v>723</v>
      </c>
      <c r="N22" s="44">
        <v>1</v>
      </c>
      <c r="O22" s="421">
        <v>0.06779003798275827</v>
      </c>
      <c r="P22" s="858">
        <v>0.303951367781155</v>
      </c>
    </row>
    <row r="23" spans="1:16" s="80" customFormat="1" ht="28.5" customHeight="1">
      <c r="A23" s="48">
        <v>13</v>
      </c>
      <c r="B23" s="49" t="s">
        <v>728</v>
      </c>
      <c r="C23" s="43" t="s">
        <v>729</v>
      </c>
      <c r="D23" s="44">
        <v>4</v>
      </c>
      <c r="E23" s="421">
        <v>0.1301</v>
      </c>
      <c r="F23" s="870">
        <v>0.3249390739236393</v>
      </c>
      <c r="G23" s="867" t="s">
        <v>730</v>
      </c>
      <c r="H23" s="43" t="s">
        <v>731</v>
      </c>
      <c r="I23" s="44">
        <v>3</v>
      </c>
      <c r="J23" s="421">
        <v>0.1877</v>
      </c>
      <c r="K23" s="870">
        <v>0.3325942350332594</v>
      </c>
      <c r="L23" s="768" t="s">
        <v>726</v>
      </c>
      <c r="M23" s="43" t="s">
        <v>727</v>
      </c>
      <c r="N23" s="44">
        <v>1</v>
      </c>
      <c r="O23" s="421">
        <v>0.06779003798275827</v>
      </c>
      <c r="P23" s="858">
        <v>0.303951367781155</v>
      </c>
    </row>
    <row r="24" spans="1:16" s="80" customFormat="1" ht="28.5" customHeight="1">
      <c r="A24" s="48">
        <v>14</v>
      </c>
      <c r="B24" s="768" t="s">
        <v>730</v>
      </c>
      <c r="C24" s="43" t="s">
        <v>731</v>
      </c>
      <c r="D24" s="44">
        <v>3</v>
      </c>
      <c r="E24" s="421">
        <v>0.0976</v>
      </c>
      <c r="F24" s="870">
        <v>0.2437043054427295</v>
      </c>
      <c r="G24" s="768" t="s">
        <v>732</v>
      </c>
      <c r="H24" s="43" t="s">
        <v>733</v>
      </c>
      <c r="I24" s="44">
        <v>3</v>
      </c>
      <c r="J24" s="421">
        <v>0.1877</v>
      </c>
      <c r="K24" s="858">
        <v>0.3325942350332594</v>
      </c>
      <c r="L24" s="867" t="s">
        <v>728</v>
      </c>
      <c r="M24" s="43" t="s">
        <v>729</v>
      </c>
      <c r="N24" s="44">
        <v>1</v>
      </c>
      <c r="O24" s="421">
        <v>0.06779003798275827</v>
      </c>
      <c r="P24" s="858">
        <v>0.303951367781155</v>
      </c>
    </row>
    <row r="25" spans="1:16" s="81" customFormat="1" ht="28.5" customHeight="1">
      <c r="A25" s="60">
        <v>15</v>
      </c>
      <c r="B25" s="61" t="s">
        <v>732</v>
      </c>
      <c r="C25" s="62" t="s">
        <v>733</v>
      </c>
      <c r="D25" s="63">
        <v>3</v>
      </c>
      <c r="E25" s="423">
        <v>0.0976</v>
      </c>
      <c r="F25" s="871">
        <v>0.2437043054427295</v>
      </c>
      <c r="G25" s="61" t="s">
        <v>724</v>
      </c>
      <c r="H25" s="62" t="s">
        <v>725</v>
      </c>
      <c r="I25" s="65">
        <v>3</v>
      </c>
      <c r="J25" s="423">
        <v>0.1877</v>
      </c>
      <c r="K25" s="871">
        <v>0.3325942350332594</v>
      </c>
      <c r="L25" s="61" t="s">
        <v>757</v>
      </c>
      <c r="M25" s="62" t="s">
        <v>758</v>
      </c>
      <c r="N25" s="65">
        <v>1</v>
      </c>
      <c r="O25" s="423">
        <v>0.06779003798275827</v>
      </c>
      <c r="P25" s="861">
        <v>0.303951367781155</v>
      </c>
    </row>
    <row r="26" spans="1:12" s="69" customFormat="1" ht="14.25" customHeight="1">
      <c r="A26" s="25" t="s">
        <v>760</v>
      </c>
      <c r="B26" s="25"/>
      <c r="G26" s="68"/>
      <c r="L26" s="68"/>
    </row>
    <row r="27" spans="1:16" s="493" customFormat="1" ht="16.5">
      <c r="A27" s="496"/>
      <c r="B27" s="14"/>
      <c r="C27" s="15"/>
      <c r="D27" s="496"/>
      <c r="E27" s="496"/>
      <c r="F27" s="496"/>
      <c r="G27" s="14"/>
      <c r="H27" s="15"/>
      <c r="I27" s="496"/>
      <c r="J27" s="496"/>
      <c r="K27" s="496"/>
      <c r="L27" s="14"/>
      <c r="M27" s="15"/>
      <c r="N27" s="496"/>
      <c r="O27" s="496"/>
      <c r="P27" s="496"/>
    </row>
    <row r="28" spans="1:16" s="493" customFormat="1" ht="16.5">
      <c r="A28" s="496"/>
      <c r="B28" s="14"/>
      <c r="C28" s="15"/>
      <c r="D28" s="496"/>
      <c r="E28" s="496"/>
      <c r="F28" s="496"/>
      <c r="G28" s="14"/>
      <c r="H28" s="15"/>
      <c r="I28" s="496"/>
      <c r="J28" s="496"/>
      <c r="K28" s="496"/>
      <c r="L28" s="14"/>
      <c r="M28" s="15"/>
      <c r="N28" s="496"/>
      <c r="O28" s="496"/>
      <c r="P28" s="496"/>
    </row>
    <row r="29" spans="1:16" s="493" customFormat="1" ht="16.5">
      <c r="A29" s="496"/>
      <c r="B29" s="14"/>
      <c r="C29" s="496"/>
      <c r="D29" s="496"/>
      <c r="E29" s="496"/>
      <c r="F29" s="496"/>
      <c r="G29" s="14"/>
      <c r="H29" s="15"/>
      <c r="I29" s="496"/>
      <c r="J29" s="496"/>
      <c r="K29" s="496"/>
      <c r="L29" s="14"/>
      <c r="M29" s="15"/>
      <c r="N29" s="496"/>
      <c r="O29" s="496"/>
      <c r="P29" s="496"/>
    </row>
    <row r="30" spans="1:16" s="493" customFormat="1" ht="16.5">
      <c r="A30" s="496"/>
      <c r="B30" s="14"/>
      <c r="C30" s="496"/>
      <c r="D30" s="496"/>
      <c r="E30" s="496"/>
      <c r="F30" s="496"/>
      <c r="G30" s="14"/>
      <c r="H30" s="15"/>
      <c r="I30" s="496"/>
      <c r="J30" s="496"/>
      <c r="K30" s="496"/>
      <c r="L30" s="14"/>
      <c r="M30" s="15"/>
      <c r="N30" s="496"/>
      <c r="O30" s="496"/>
      <c r="P30" s="496"/>
    </row>
    <row r="31" spans="1:16" s="493" customFormat="1" ht="16.5">
      <c r="A31" s="496"/>
      <c r="B31" s="14"/>
      <c r="C31" s="15"/>
      <c r="D31" s="496"/>
      <c r="E31" s="496"/>
      <c r="F31" s="496"/>
      <c r="G31" s="14"/>
      <c r="H31" s="15"/>
      <c r="I31" s="496"/>
      <c r="J31" s="496"/>
      <c r="K31" s="496"/>
      <c r="L31" s="14"/>
      <c r="M31" s="15"/>
      <c r="N31" s="496"/>
      <c r="O31" s="496"/>
      <c r="P31" s="496"/>
    </row>
    <row r="32" spans="1:16" s="493" customFormat="1" ht="16.5">
      <c r="A32" s="496"/>
      <c r="B32" s="14"/>
      <c r="C32" s="15"/>
      <c r="D32" s="496"/>
      <c r="E32" s="496"/>
      <c r="F32" s="496"/>
      <c r="G32" s="14"/>
      <c r="H32" s="15"/>
      <c r="I32" s="496"/>
      <c r="J32" s="496"/>
      <c r="K32" s="496"/>
      <c r="L32" s="14"/>
      <c r="M32" s="15"/>
      <c r="N32" s="496"/>
      <c r="O32" s="496"/>
      <c r="P32" s="496"/>
    </row>
    <row r="33" spans="1:16" s="493" customFormat="1" ht="16.5">
      <c r="A33" s="496"/>
      <c r="B33" s="14"/>
      <c r="C33" s="15"/>
      <c r="D33" s="496"/>
      <c r="E33" s="496"/>
      <c r="F33" s="496"/>
      <c r="G33" s="14"/>
      <c r="H33" s="15"/>
      <c r="I33" s="496"/>
      <c r="J33" s="496"/>
      <c r="K33" s="496"/>
      <c r="L33" s="14"/>
      <c r="M33" s="15"/>
      <c r="N33" s="496"/>
      <c r="O33" s="496"/>
      <c r="P33" s="496"/>
    </row>
    <row r="34" spans="1:16" s="493" customFormat="1" ht="16.5">
      <c r="A34" s="496"/>
      <c r="B34" s="14"/>
      <c r="C34" s="15"/>
      <c r="D34" s="496"/>
      <c r="E34" s="496"/>
      <c r="F34" s="496"/>
      <c r="G34" s="14"/>
      <c r="H34" s="15"/>
      <c r="I34" s="496"/>
      <c r="J34" s="496"/>
      <c r="K34" s="496"/>
      <c r="L34" s="14"/>
      <c r="M34" s="15"/>
      <c r="N34" s="496"/>
      <c r="O34" s="496"/>
      <c r="P34" s="496"/>
    </row>
    <row r="35" spans="1:16" s="493" customFormat="1" ht="16.5">
      <c r="A35" s="496"/>
      <c r="B35" s="14"/>
      <c r="C35" s="15"/>
      <c r="D35" s="496"/>
      <c r="E35" s="496"/>
      <c r="F35" s="496"/>
      <c r="G35" s="14"/>
      <c r="H35" s="15"/>
      <c r="I35" s="496"/>
      <c r="J35" s="496"/>
      <c r="K35" s="496"/>
      <c r="L35" s="14"/>
      <c r="M35" s="15"/>
      <c r="N35" s="496"/>
      <c r="O35" s="496"/>
      <c r="P35" s="496"/>
    </row>
    <row r="36" spans="1:16" s="493" customFormat="1" ht="16.5">
      <c r="A36" s="496"/>
      <c r="B36" s="14"/>
      <c r="C36" s="15"/>
      <c r="D36" s="496"/>
      <c r="E36" s="496"/>
      <c r="F36" s="496"/>
      <c r="G36" s="14"/>
      <c r="H36" s="15"/>
      <c r="I36" s="496"/>
      <c r="J36" s="496"/>
      <c r="K36" s="496"/>
      <c r="L36" s="14"/>
      <c r="M36" s="15"/>
      <c r="N36" s="496"/>
      <c r="O36" s="496"/>
      <c r="P36" s="496"/>
    </row>
    <row r="37" spans="1:16" s="493" customFormat="1" ht="16.5">
      <c r="A37" s="496"/>
      <c r="B37" s="14"/>
      <c r="C37" s="15"/>
      <c r="D37" s="496"/>
      <c r="E37" s="496"/>
      <c r="F37" s="496"/>
      <c r="G37" s="14"/>
      <c r="H37" s="15"/>
      <c r="I37" s="496"/>
      <c r="J37" s="496"/>
      <c r="K37" s="496"/>
      <c r="L37" s="14"/>
      <c r="M37" s="15"/>
      <c r="N37" s="496"/>
      <c r="O37" s="496"/>
      <c r="P37" s="496"/>
    </row>
    <row r="38" spans="1:16" s="493" customFormat="1" ht="16.5">
      <c r="A38" s="496"/>
      <c r="B38" s="14"/>
      <c r="C38" s="15"/>
      <c r="D38" s="496"/>
      <c r="E38" s="496"/>
      <c r="F38" s="496"/>
      <c r="G38" s="14"/>
      <c r="H38" s="15"/>
      <c r="I38" s="496"/>
      <c r="J38" s="496"/>
      <c r="K38" s="496"/>
      <c r="L38" s="14"/>
      <c r="M38" s="15"/>
      <c r="N38" s="496"/>
      <c r="O38" s="496"/>
      <c r="P38" s="496"/>
    </row>
    <row r="39" spans="1:16" s="493" customFormat="1" ht="16.5">
      <c r="A39" s="496"/>
      <c r="B39" s="14"/>
      <c r="C39" s="15"/>
      <c r="D39" s="496"/>
      <c r="E39" s="496"/>
      <c r="F39" s="496"/>
      <c r="G39" s="14"/>
      <c r="H39" s="15"/>
      <c r="I39" s="496"/>
      <c r="J39" s="496"/>
      <c r="K39" s="496"/>
      <c r="L39" s="14"/>
      <c r="M39" s="15"/>
      <c r="N39" s="496"/>
      <c r="O39" s="496"/>
      <c r="P39" s="496"/>
    </row>
    <row r="40" spans="1:16" s="493" customFormat="1" ht="16.5">
      <c r="A40" s="496"/>
      <c r="B40" s="14"/>
      <c r="C40" s="15"/>
      <c r="D40" s="496"/>
      <c r="E40" s="496"/>
      <c r="F40" s="496"/>
      <c r="G40" s="14"/>
      <c r="H40" s="15"/>
      <c r="I40" s="496"/>
      <c r="J40" s="496"/>
      <c r="K40" s="496"/>
      <c r="L40" s="14"/>
      <c r="M40" s="15"/>
      <c r="N40" s="496"/>
      <c r="O40" s="496"/>
      <c r="P40" s="496"/>
    </row>
    <row r="41" spans="1:16" s="493" customFormat="1" ht="16.5">
      <c r="A41" s="496"/>
      <c r="B41" s="14"/>
      <c r="C41" s="15"/>
      <c r="D41" s="496"/>
      <c r="E41" s="496"/>
      <c r="F41" s="496"/>
      <c r="G41" s="14"/>
      <c r="H41" s="15"/>
      <c r="I41" s="496"/>
      <c r="J41" s="496"/>
      <c r="K41" s="496"/>
      <c r="L41" s="14"/>
      <c r="M41" s="15"/>
      <c r="N41" s="496"/>
      <c r="O41" s="496"/>
      <c r="P41" s="496"/>
    </row>
    <row r="42" spans="1:16" s="493" customFormat="1" ht="16.5">
      <c r="A42" s="496"/>
      <c r="B42" s="14"/>
      <c r="C42" s="15"/>
      <c r="D42" s="496"/>
      <c r="E42" s="496"/>
      <c r="F42" s="496"/>
      <c r="G42" s="14"/>
      <c r="H42" s="15"/>
      <c r="I42" s="496"/>
      <c r="J42" s="496"/>
      <c r="K42" s="496"/>
      <c r="L42" s="14"/>
      <c r="M42" s="15"/>
      <c r="N42" s="496"/>
      <c r="O42" s="496"/>
      <c r="P42" s="496"/>
    </row>
    <row r="43" spans="1:16" s="493" customFormat="1" ht="16.5">
      <c r="A43" s="496"/>
      <c r="B43" s="14"/>
      <c r="C43" s="15"/>
      <c r="D43" s="496"/>
      <c r="E43" s="496"/>
      <c r="F43" s="496"/>
      <c r="G43" s="14"/>
      <c r="H43" s="15"/>
      <c r="I43" s="496"/>
      <c r="J43" s="496"/>
      <c r="K43" s="496"/>
      <c r="L43" s="14"/>
      <c r="M43" s="15"/>
      <c r="N43" s="496"/>
      <c r="O43" s="496"/>
      <c r="P43" s="496"/>
    </row>
    <row r="44" spans="1:16" s="493" customFormat="1" ht="16.5">
      <c r="A44" s="496"/>
      <c r="B44" s="14"/>
      <c r="C44" s="15"/>
      <c r="D44" s="496"/>
      <c r="E44" s="496"/>
      <c r="F44" s="496"/>
      <c r="G44" s="14"/>
      <c r="H44" s="15"/>
      <c r="I44" s="496"/>
      <c r="J44" s="496"/>
      <c r="K44" s="496"/>
      <c r="L44" s="14"/>
      <c r="M44" s="15"/>
      <c r="N44" s="496"/>
      <c r="O44" s="496"/>
      <c r="P44" s="496"/>
    </row>
    <row r="45" spans="1:16" s="493" customFormat="1" ht="16.5">
      <c r="A45" s="496"/>
      <c r="B45" s="14"/>
      <c r="C45" s="15"/>
      <c r="D45" s="496"/>
      <c r="E45" s="496"/>
      <c r="F45" s="496"/>
      <c r="G45" s="14"/>
      <c r="H45" s="15"/>
      <c r="I45" s="496"/>
      <c r="J45" s="496"/>
      <c r="K45" s="496"/>
      <c r="L45" s="14"/>
      <c r="M45" s="15"/>
      <c r="N45" s="496"/>
      <c r="O45" s="496"/>
      <c r="P45" s="496"/>
    </row>
    <row r="46" spans="1:16" s="493" customFormat="1" ht="16.5">
      <c r="A46" s="496"/>
      <c r="B46" s="14"/>
      <c r="C46" s="15"/>
      <c r="D46" s="496"/>
      <c r="E46" s="496"/>
      <c r="F46" s="496"/>
      <c r="G46" s="14"/>
      <c r="H46" s="15"/>
      <c r="I46" s="496"/>
      <c r="J46" s="496"/>
      <c r="K46" s="496"/>
      <c r="L46" s="14"/>
      <c r="M46" s="15"/>
      <c r="N46" s="496"/>
      <c r="O46" s="496"/>
      <c r="P46" s="496"/>
    </row>
    <row r="47" spans="1:16" s="493" customFormat="1" ht="16.5">
      <c r="A47" s="496"/>
      <c r="B47" s="14"/>
      <c r="C47" s="15"/>
      <c r="D47" s="496"/>
      <c r="E47" s="496"/>
      <c r="F47" s="496"/>
      <c r="G47" s="14"/>
      <c r="H47" s="15"/>
      <c r="I47" s="496"/>
      <c r="J47" s="496"/>
      <c r="K47" s="496"/>
      <c r="L47" s="14"/>
      <c r="M47" s="15"/>
      <c r="N47" s="496"/>
      <c r="O47" s="496"/>
      <c r="P47" s="496"/>
    </row>
    <row r="48" spans="1:16" s="493" customFormat="1" ht="16.5">
      <c r="A48" s="496"/>
      <c r="B48" s="14"/>
      <c r="C48" s="15"/>
      <c r="D48" s="496"/>
      <c r="E48" s="496"/>
      <c r="F48" s="496"/>
      <c r="G48" s="14"/>
      <c r="H48" s="15"/>
      <c r="I48" s="496"/>
      <c r="J48" s="496"/>
      <c r="K48" s="496"/>
      <c r="L48" s="14"/>
      <c r="M48" s="15"/>
      <c r="N48" s="496"/>
      <c r="O48" s="496"/>
      <c r="P48" s="496"/>
    </row>
    <row r="49" spans="1:16" s="493" customFormat="1" ht="16.5">
      <c r="A49" s="496"/>
      <c r="B49" s="14"/>
      <c r="C49" s="15"/>
      <c r="D49" s="496"/>
      <c r="E49" s="496"/>
      <c r="F49" s="496"/>
      <c r="G49" s="14"/>
      <c r="H49" s="15"/>
      <c r="I49" s="496"/>
      <c r="J49" s="496"/>
      <c r="K49" s="496"/>
      <c r="L49" s="14"/>
      <c r="M49" s="15"/>
      <c r="N49" s="496"/>
      <c r="O49" s="496"/>
      <c r="P49" s="496"/>
    </row>
    <row r="50" spans="1:16" s="493" customFormat="1" ht="16.5">
      <c r="A50" s="496"/>
      <c r="B50" s="14"/>
      <c r="C50" s="15"/>
      <c r="D50" s="496"/>
      <c r="E50" s="496"/>
      <c r="F50" s="496"/>
      <c r="G50" s="14"/>
      <c r="H50" s="15"/>
      <c r="I50" s="496"/>
      <c r="J50" s="496"/>
      <c r="K50" s="496"/>
      <c r="L50" s="14"/>
      <c r="M50" s="15"/>
      <c r="N50" s="496"/>
      <c r="O50" s="496"/>
      <c r="P50" s="496"/>
    </row>
    <row r="51" spans="1:16" s="493" customFormat="1" ht="16.5">
      <c r="A51" s="496"/>
      <c r="B51" s="14"/>
      <c r="C51" s="15"/>
      <c r="D51" s="496"/>
      <c r="E51" s="496"/>
      <c r="F51" s="496"/>
      <c r="G51" s="14"/>
      <c r="H51" s="15"/>
      <c r="I51" s="496"/>
      <c r="J51" s="496"/>
      <c r="K51" s="496"/>
      <c r="L51" s="14"/>
      <c r="M51" s="15"/>
      <c r="N51" s="496"/>
      <c r="O51" s="496"/>
      <c r="P51" s="496"/>
    </row>
    <row r="52" spans="1:16" s="493" customFormat="1" ht="16.5">
      <c r="A52" s="496"/>
      <c r="B52" s="14"/>
      <c r="C52" s="15"/>
      <c r="D52" s="496"/>
      <c r="E52" s="496"/>
      <c r="F52" s="496"/>
      <c r="G52" s="14"/>
      <c r="H52" s="15"/>
      <c r="I52" s="496"/>
      <c r="J52" s="496"/>
      <c r="K52" s="496"/>
      <c r="L52" s="14"/>
      <c r="M52" s="15"/>
      <c r="N52" s="496"/>
      <c r="O52" s="496"/>
      <c r="P52" s="496"/>
    </row>
    <row r="53" spans="1:16" s="493" customFormat="1" ht="16.5">
      <c r="A53" s="496"/>
      <c r="B53" s="14"/>
      <c r="C53" s="15"/>
      <c r="D53" s="496"/>
      <c r="E53" s="496"/>
      <c r="F53" s="496"/>
      <c r="G53" s="14"/>
      <c r="H53" s="15"/>
      <c r="I53" s="496"/>
      <c r="J53" s="496"/>
      <c r="K53" s="496"/>
      <c r="L53" s="14"/>
      <c r="M53" s="15"/>
      <c r="N53" s="496"/>
      <c r="O53" s="496"/>
      <c r="P53" s="496"/>
    </row>
    <row r="54" spans="1:16" s="493" customFormat="1" ht="16.5">
      <c r="A54" s="496"/>
      <c r="B54" s="14"/>
      <c r="C54" s="15"/>
      <c r="D54" s="496"/>
      <c r="E54" s="496"/>
      <c r="F54" s="496"/>
      <c r="G54" s="14"/>
      <c r="H54" s="15"/>
      <c r="I54" s="496"/>
      <c r="J54" s="496"/>
      <c r="K54" s="496"/>
      <c r="L54" s="14"/>
      <c r="M54" s="15"/>
      <c r="N54" s="496"/>
      <c r="O54" s="496"/>
      <c r="P54" s="496"/>
    </row>
    <row r="55" spans="1:16" s="493" customFormat="1" ht="16.5">
      <c r="A55" s="496"/>
      <c r="B55" s="14"/>
      <c r="C55" s="15"/>
      <c r="D55" s="496"/>
      <c r="E55" s="496"/>
      <c r="F55" s="496"/>
      <c r="G55" s="14"/>
      <c r="H55" s="15"/>
      <c r="I55" s="496"/>
      <c r="J55" s="496"/>
      <c r="K55" s="496"/>
      <c r="L55" s="14"/>
      <c r="M55" s="15"/>
      <c r="N55" s="496"/>
      <c r="O55" s="496"/>
      <c r="P55" s="496"/>
    </row>
    <row r="56" spans="1:16" s="493" customFormat="1" ht="16.5">
      <c r="A56" s="496"/>
      <c r="B56" s="14"/>
      <c r="C56" s="15"/>
      <c r="D56" s="496"/>
      <c r="E56" s="496"/>
      <c r="F56" s="496"/>
      <c r="G56" s="14"/>
      <c r="H56" s="15"/>
      <c r="I56" s="496"/>
      <c r="J56" s="496"/>
      <c r="K56" s="496"/>
      <c r="L56" s="14"/>
      <c r="M56" s="15"/>
      <c r="N56" s="496"/>
      <c r="O56" s="496"/>
      <c r="P56" s="496"/>
    </row>
    <row r="57" spans="1:16" s="493" customFormat="1" ht="16.5">
      <c r="A57" s="496"/>
      <c r="B57" s="14"/>
      <c r="C57" s="15"/>
      <c r="D57" s="496"/>
      <c r="E57" s="496"/>
      <c r="F57" s="496"/>
      <c r="G57" s="14"/>
      <c r="H57" s="15"/>
      <c r="I57" s="496"/>
      <c r="J57" s="496"/>
      <c r="K57" s="496"/>
      <c r="L57" s="14"/>
      <c r="M57" s="15"/>
      <c r="N57" s="496"/>
      <c r="O57" s="496"/>
      <c r="P57" s="496"/>
    </row>
    <row r="58" spans="1:16" s="493" customFormat="1" ht="16.5">
      <c r="A58" s="496"/>
      <c r="B58" s="14"/>
      <c r="C58" s="15"/>
      <c r="D58" s="496"/>
      <c r="E58" s="496"/>
      <c r="F58" s="496"/>
      <c r="G58" s="14"/>
      <c r="H58" s="15"/>
      <c r="I58" s="496"/>
      <c r="J58" s="496"/>
      <c r="K58" s="496"/>
      <c r="L58" s="14"/>
      <c r="M58" s="15"/>
      <c r="N58" s="496"/>
      <c r="O58" s="496"/>
      <c r="P58" s="496"/>
    </row>
    <row r="59" spans="1:16" s="493" customFormat="1" ht="16.5">
      <c r="A59" s="496"/>
      <c r="B59" s="14"/>
      <c r="C59" s="15"/>
      <c r="D59" s="496"/>
      <c r="E59" s="496"/>
      <c r="F59" s="496"/>
      <c r="G59" s="14"/>
      <c r="H59" s="15"/>
      <c r="I59" s="496"/>
      <c r="J59" s="496"/>
      <c r="K59" s="496"/>
      <c r="L59" s="14"/>
      <c r="M59" s="15"/>
      <c r="N59" s="496"/>
      <c r="O59" s="496"/>
      <c r="P59" s="496"/>
    </row>
    <row r="60" spans="1:16" s="493" customFormat="1" ht="16.5">
      <c r="A60" s="496"/>
      <c r="B60" s="14"/>
      <c r="C60" s="15"/>
      <c r="D60" s="496"/>
      <c r="E60" s="496"/>
      <c r="F60" s="496"/>
      <c r="G60" s="14"/>
      <c r="H60" s="15"/>
      <c r="I60" s="496"/>
      <c r="J60" s="496"/>
      <c r="K60" s="496"/>
      <c r="L60" s="14"/>
      <c r="M60" s="15"/>
      <c r="N60" s="496"/>
      <c r="O60" s="496"/>
      <c r="P60" s="496"/>
    </row>
    <row r="61" spans="1:16" s="493" customFormat="1" ht="16.5">
      <c r="A61" s="496"/>
      <c r="B61" s="14"/>
      <c r="C61" s="15"/>
      <c r="D61" s="496"/>
      <c r="E61" s="496"/>
      <c r="F61" s="496"/>
      <c r="G61" s="14"/>
      <c r="H61" s="15"/>
      <c r="I61" s="496"/>
      <c r="J61" s="496"/>
      <c r="K61" s="496"/>
      <c r="L61" s="14"/>
      <c r="M61" s="15"/>
      <c r="N61" s="496"/>
      <c r="O61" s="496"/>
      <c r="P61" s="496"/>
    </row>
    <row r="62" spans="1:16" s="493" customFormat="1" ht="16.5">
      <c r="A62" s="496"/>
      <c r="B62" s="14"/>
      <c r="C62" s="15"/>
      <c r="D62" s="496"/>
      <c r="E62" s="496"/>
      <c r="F62" s="496"/>
      <c r="G62" s="14"/>
      <c r="H62" s="15"/>
      <c r="I62" s="496"/>
      <c r="J62" s="496"/>
      <c r="K62" s="496"/>
      <c r="L62" s="14"/>
      <c r="M62" s="15"/>
      <c r="N62" s="496"/>
      <c r="O62" s="496"/>
      <c r="P62" s="496"/>
    </row>
    <row r="63" spans="1:16" s="493" customFormat="1" ht="16.5">
      <c r="A63" s="496"/>
      <c r="B63" s="14"/>
      <c r="C63" s="15"/>
      <c r="D63" s="496"/>
      <c r="E63" s="496"/>
      <c r="F63" s="496"/>
      <c r="G63" s="14"/>
      <c r="H63" s="15"/>
      <c r="I63" s="496"/>
      <c r="J63" s="496"/>
      <c r="K63" s="496"/>
      <c r="L63" s="14"/>
      <c r="M63" s="15"/>
      <c r="N63" s="496"/>
      <c r="O63" s="496"/>
      <c r="P63" s="496"/>
    </row>
    <row r="64" spans="1:16" s="493" customFormat="1" ht="16.5">
      <c r="A64" s="496"/>
      <c r="B64" s="14"/>
      <c r="C64" s="15"/>
      <c r="D64" s="496"/>
      <c r="E64" s="496"/>
      <c r="F64" s="496"/>
      <c r="G64" s="14"/>
      <c r="H64" s="15"/>
      <c r="I64" s="496"/>
      <c r="J64" s="496"/>
      <c r="K64" s="496"/>
      <c r="L64" s="14"/>
      <c r="M64" s="15"/>
      <c r="N64" s="496"/>
      <c r="O64" s="496"/>
      <c r="P64" s="496"/>
    </row>
    <row r="65" spans="1:16" s="493" customFormat="1" ht="16.5">
      <c r="A65" s="496"/>
      <c r="B65" s="14"/>
      <c r="C65" s="15"/>
      <c r="D65" s="496"/>
      <c r="E65" s="496"/>
      <c r="F65" s="496"/>
      <c r="G65" s="14"/>
      <c r="H65" s="15"/>
      <c r="I65" s="496"/>
      <c r="J65" s="496"/>
      <c r="K65" s="496"/>
      <c r="L65" s="14"/>
      <c r="M65" s="15"/>
      <c r="N65" s="496"/>
      <c r="O65" s="496"/>
      <c r="P65" s="496"/>
    </row>
    <row r="66" spans="1:16" s="493" customFormat="1" ht="16.5">
      <c r="A66" s="496"/>
      <c r="B66" s="14"/>
      <c r="C66" s="15"/>
      <c r="D66" s="496"/>
      <c r="E66" s="496"/>
      <c r="F66" s="496"/>
      <c r="G66" s="14"/>
      <c r="H66" s="15"/>
      <c r="I66" s="496"/>
      <c r="J66" s="496"/>
      <c r="K66" s="496"/>
      <c r="L66" s="14"/>
      <c r="M66" s="15"/>
      <c r="N66" s="496"/>
      <c r="O66" s="496"/>
      <c r="P66" s="496"/>
    </row>
    <row r="67" spans="1:16" s="493" customFormat="1" ht="16.5">
      <c r="A67" s="496"/>
      <c r="B67" s="14"/>
      <c r="C67" s="15"/>
      <c r="D67" s="496"/>
      <c r="E67" s="496"/>
      <c r="F67" s="496"/>
      <c r="G67" s="14"/>
      <c r="H67" s="15"/>
      <c r="I67" s="496"/>
      <c r="J67" s="496"/>
      <c r="K67" s="496"/>
      <c r="L67" s="14"/>
      <c r="M67" s="15"/>
      <c r="N67" s="496"/>
      <c r="O67" s="496"/>
      <c r="P67" s="496"/>
    </row>
    <row r="68" spans="1:16" s="493" customFormat="1" ht="16.5">
      <c r="A68" s="496"/>
      <c r="B68" s="14"/>
      <c r="C68" s="15"/>
      <c r="D68" s="496"/>
      <c r="E68" s="496"/>
      <c r="F68" s="496"/>
      <c r="G68" s="14"/>
      <c r="H68" s="15"/>
      <c r="I68" s="496"/>
      <c r="J68" s="496"/>
      <c r="K68" s="496"/>
      <c r="L68" s="14"/>
      <c r="M68" s="15"/>
      <c r="N68" s="496"/>
      <c r="O68" s="496"/>
      <c r="P68" s="496"/>
    </row>
    <row r="69" spans="1:16" s="493" customFormat="1" ht="16.5">
      <c r="A69" s="496"/>
      <c r="B69" s="14"/>
      <c r="C69" s="15"/>
      <c r="D69" s="496"/>
      <c r="E69" s="496"/>
      <c r="F69" s="496"/>
      <c r="G69" s="14"/>
      <c r="H69" s="15"/>
      <c r="I69" s="496"/>
      <c r="J69" s="496"/>
      <c r="K69" s="496"/>
      <c r="L69" s="14"/>
      <c r="M69" s="15"/>
      <c r="N69" s="496"/>
      <c r="O69" s="496"/>
      <c r="P69" s="496"/>
    </row>
    <row r="70" spans="1:16" s="493" customFormat="1" ht="16.5">
      <c r="A70" s="496"/>
      <c r="B70" s="14"/>
      <c r="C70" s="15"/>
      <c r="D70" s="496"/>
      <c r="E70" s="496"/>
      <c r="F70" s="496"/>
      <c r="G70" s="14"/>
      <c r="H70" s="15"/>
      <c r="I70" s="496"/>
      <c r="J70" s="496"/>
      <c r="K70" s="496"/>
      <c r="L70" s="14"/>
      <c r="M70" s="15"/>
      <c r="N70" s="496"/>
      <c r="O70" s="496"/>
      <c r="P70" s="496"/>
    </row>
    <row r="71" spans="1:16" s="493" customFormat="1" ht="16.5">
      <c r="A71" s="496"/>
      <c r="B71" s="14"/>
      <c r="C71" s="15"/>
      <c r="D71" s="496"/>
      <c r="E71" s="496"/>
      <c r="F71" s="496"/>
      <c r="G71" s="14"/>
      <c r="H71" s="15"/>
      <c r="I71" s="496"/>
      <c r="J71" s="496"/>
      <c r="K71" s="496"/>
      <c r="L71" s="14"/>
      <c r="M71" s="15"/>
      <c r="N71" s="496"/>
      <c r="O71" s="496"/>
      <c r="P71" s="496"/>
    </row>
    <row r="72" spans="1:16" s="493" customFormat="1" ht="16.5">
      <c r="A72" s="496"/>
      <c r="B72" s="14"/>
      <c r="C72" s="15"/>
      <c r="D72" s="496"/>
      <c r="E72" s="496"/>
      <c r="F72" s="496"/>
      <c r="G72" s="14"/>
      <c r="H72" s="15"/>
      <c r="I72" s="496"/>
      <c r="J72" s="496"/>
      <c r="K72" s="496"/>
      <c r="L72" s="14"/>
      <c r="M72" s="15"/>
      <c r="N72" s="496"/>
      <c r="O72" s="496"/>
      <c r="P72" s="496"/>
    </row>
    <row r="73" spans="1:16" s="493" customFormat="1" ht="16.5">
      <c r="A73" s="496"/>
      <c r="B73" s="14"/>
      <c r="C73" s="15"/>
      <c r="D73" s="496"/>
      <c r="E73" s="496"/>
      <c r="F73" s="496"/>
      <c r="G73" s="14"/>
      <c r="H73" s="15"/>
      <c r="I73" s="496"/>
      <c r="J73" s="496"/>
      <c r="K73" s="496"/>
      <c r="L73" s="14"/>
      <c r="M73" s="15"/>
      <c r="N73" s="496"/>
      <c r="O73" s="496"/>
      <c r="P73" s="496"/>
    </row>
    <row r="74" spans="1:16" s="493" customFormat="1" ht="16.5">
      <c r="A74" s="496"/>
      <c r="B74" s="14"/>
      <c r="C74" s="15"/>
      <c r="D74" s="496"/>
      <c r="E74" s="496"/>
      <c r="F74" s="496"/>
      <c r="G74" s="14"/>
      <c r="H74" s="15"/>
      <c r="I74" s="496"/>
      <c r="J74" s="496"/>
      <c r="K74" s="496"/>
      <c r="L74" s="14"/>
      <c r="M74" s="15"/>
      <c r="N74" s="496"/>
      <c r="O74" s="496"/>
      <c r="P74" s="496"/>
    </row>
    <row r="75" spans="1:16" s="493" customFormat="1" ht="16.5">
      <c r="A75" s="496"/>
      <c r="B75" s="14"/>
      <c r="C75" s="15"/>
      <c r="D75" s="496"/>
      <c r="E75" s="496"/>
      <c r="F75" s="496"/>
      <c r="G75" s="14"/>
      <c r="H75" s="15"/>
      <c r="I75" s="496"/>
      <c r="J75" s="496"/>
      <c r="K75" s="496"/>
      <c r="L75" s="14"/>
      <c r="M75" s="15"/>
      <c r="N75" s="496"/>
      <c r="O75" s="496"/>
      <c r="P75" s="496"/>
    </row>
    <row r="76" spans="1:16" s="493" customFormat="1" ht="16.5">
      <c r="A76" s="496"/>
      <c r="B76" s="14"/>
      <c r="C76" s="15"/>
      <c r="D76" s="496"/>
      <c r="E76" s="496"/>
      <c r="F76" s="496"/>
      <c r="G76" s="14"/>
      <c r="H76" s="15"/>
      <c r="I76" s="496"/>
      <c r="J76" s="496"/>
      <c r="K76" s="496"/>
      <c r="L76" s="14"/>
      <c r="M76" s="15"/>
      <c r="N76" s="496"/>
      <c r="O76" s="496"/>
      <c r="P76" s="496"/>
    </row>
    <row r="77" spans="1:16" s="493" customFormat="1" ht="16.5">
      <c r="A77" s="496"/>
      <c r="B77" s="14"/>
      <c r="C77" s="15"/>
      <c r="D77" s="496"/>
      <c r="E77" s="496"/>
      <c r="F77" s="496"/>
      <c r="G77" s="14"/>
      <c r="H77" s="15"/>
      <c r="I77" s="496"/>
      <c r="J77" s="496"/>
      <c r="K77" s="496"/>
      <c r="L77" s="14"/>
      <c r="M77" s="15"/>
      <c r="N77" s="496"/>
      <c r="O77" s="496"/>
      <c r="P77" s="496"/>
    </row>
    <row r="78" spans="1:16" s="493" customFormat="1" ht="16.5">
      <c r="A78" s="496"/>
      <c r="B78" s="14"/>
      <c r="C78" s="15"/>
      <c r="D78" s="496"/>
      <c r="E78" s="496"/>
      <c r="F78" s="496"/>
      <c r="G78" s="14"/>
      <c r="H78" s="15"/>
      <c r="I78" s="496"/>
      <c r="J78" s="496"/>
      <c r="K78" s="496"/>
      <c r="L78" s="14"/>
      <c r="M78" s="15"/>
      <c r="N78" s="496"/>
      <c r="O78" s="496"/>
      <c r="P78" s="496"/>
    </row>
    <row r="79" spans="1:16" s="493" customFormat="1" ht="16.5">
      <c r="A79" s="496"/>
      <c r="B79" s="14"/>
      <c r="C79" s="15"/>
      <c r="D79" s="496"/>
      <c r="E79" s="496"/>
      <c r="F79" s="496"/>
      <c r="G79" s="14"/>
      <c r="H79" s="15"/>
      <c r="I79" s="496"/>
      <c r="J79" s="496"/>
      <c r="K79" s="496"/>
      <c r="L79" s="14"/>
      <c r="M79" s="15"/>
      <c r="N79" s="496"/>
      <c r="O79" s="496"/>
      <c r="P79" s="496"/>
    </row>
    <row r="80" spans="1:16" s="493" customFormat="1" ht="16.5">
      <c r="A80" s="496"/>
      <c r="B80" s="14"/>
      <c r="C80" s="15"/>
      <c r="D80" s="496"/>
      <c r="E80" s="496"/>
      <c r="F80" s="496"/>
      <c r="G80" s="14"/>
      <c r="H80" s="15"/>
      <c r="I80" s="496"/>
      <c r="J80" s="496"/>
      <c r="K80" s="496"/>
      <c r="L80" s="14"/>
      <c r="M80" s="15"/>
      <c r="N80" s="496"/>
      <c r="O80" s="496"/>
      <c r="P80" s="496"/>
    </row>
  </sheetData>
  <sheetProtection/>
  <mergeCells count="1">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S81"/>
  <sheetViews>
    <sheetView showZeros="0" view="pageBreakPreview" zoomScaleNormal="90" zoomScaleSheetLayoutView="100" zoomScalePageLayoutView="0" workbookViewId="0" topLeftCell="A7">
      <selection activeCell="A1" sqref="A1:S27"/>
    </sheetView>
  </sheetViews>
  <sheetFormatPr defaultColWidth="9.00390625" defaultRowHeight="16.5"/>
  <cols>
    <col min="1" max="1" width="3.00390625" style="496" customWidth="1"/>
    <col min="2" max="2" width="13.125" style="12" customWidth="1"/>
    <col min="3" max="3" width="19.875" style="13" customWidth="1"/>
    <col min="4" max="6" width="7.875" style="496" customWidth="1"/>
    <col min="7" max="7" width="13.125" style="14" customWidth="1"/>
    <col min="8" max="8" width="19.875" style="15" customWidth="1"/>
    <col min="9" max="11" width="7.875" style="496" customWidth="1"/>
    <col min="12" max="12" width="13.125" style="14" customWidth="1"/>
    <col min="13" max="13" width="19.875" style="15" customWidth="1"/>
    <col min="14" max="16" width="7.875" style="496" customWidth="1"/>
    <col min="17" max="16384" width="9.00390625" style="496" customWidth="1"/>
  </cols>
  <sheetData>
    <row r="1" spans="1:16" s="74" customFormat="1" ht="25.5">
      <c r="A1" s="1248" t="s">
        <v>372</v>
      </c>
      <c r="B1" s="1248"/>
      <c r="C1" s="1248"/>
      <c r="D1" s="1248"/>
      <c r="E1" s="1248"/>
      <c r="F1" s="1248"/>
      <c r="G1" s="1248"/>
      <c r="H1" s="1248"/>
      <c r="I1" s="1248"/>
      <c r="J1" s="1248"/>
      <c r="K1" s="1248"/>
      <c r="L1" s="1248"/>
      <c r="M1" s="1248"/>
      <c r="N1" s="1248"/>
      <c r="O1" s="1248"/>
      <c r="P1" s="1248"/>
    </row>
    <row r="2" spans="1:16" s="74" customFormat="1" ht="5.25" customHeight="1">
      <c r="A2" s="5"/>
      <c r="B2" s="9"/>
      <c r="C2" s="6"/>
      <c r="D2" s="7"/>
      <c r="E2" s="7"/>
      <c r="F2" s="7"/>
      <c r="G2" s="9"/>
      <c r="H2" s="6"/>
      <c r="I2" s="7"/>
      <c r="J2" s="7"/>
      <c r="K2" s="7"/>
      <c r="L2" s="9"/>
      <c r="M2" s="6"/>
      <c r="N2" s="7"/>
      <c r="O2" s="7"/>
      <c r="P2" s="7"/>
    </row>
    <row r="3" spans="1:16" s="74" customFormat="1" ht="16.5">
      <c r="A3" s="791" t="s">
        <v>849</v>
      </c>
      <c r="B3" s="9"/>
      <c r="C3" s="10"/>
      <c r="D3" s="7"/>
      <c r="E3" s="7"/>
      <c r="F3" s="7"/>
      <c r="G3" s="9"/>
      <c r="H3" s="6"/>
      <c r="I3" s="7"/>
      <c r="J3" s="7"/>
      <c r="K3" s="7"/>
      <c r="L3" s="9"/>
      <c r="M3" s="6"/>
      <c r="N3" s="7"/>
      <c r="O3" s="7"/>
      <c r="P3" s="11"/>
    </row>
    <row r="4" spans="2:16" s="697" customFormat="1" ht="16.5">
      <c r="B4" s="12"/>
      <c r="C4" s="13"/>
      <c r="G4" s="14"/>
      <c r="H4" s="15"/>
      <c r="L4" s="14"/>
      <c r="M4" s="15"/>
      <c r="P4" s="398" t="s">
        <v>402</v>
      </c>
    </row>
    <row r="5" spans="1:16" s="25" customFormat="1" ht="14.25">
      <c r="A5" s="16" t="s">
        <v>0</v>
      </c>
      <c r="B5" s="17"/>
      <c r="C5" s="784" t="s">
        <v>1</v>
      </c>
      <c r="D5" s="17"/>
      <c r="E5" s="18"/>
      <c r="F5" s="19"/>
      <c r="G5" s="17"/>
      <c r="H5" s="784" t="s">
        <v>2</v>
      </c>
      <c r="I5" s="17"/>
      <c r="J5" s="20"/>
      <c r="K5" s="21"/>
      <c r="L5" s="22"/>
      <c r="M5" s="784" t="s">
        <v>3</v>
      </c>
      <c r="N5" s="17"/>
      <c r="O5" s="20"/>
      <c r="P5" s="23"/>
    </row>
    <row r="6" spans="1:16" s="25" customFormat="1" ht="13.5" customHeight="1">
      <c r="A6" s="26"/>
      <c r="B6" s="27" t="s">
        <v>5</v>
      </c>
      <c r="C6" s="28"/>
      <c r="D6" s="16" t="s">
        <v>6</v>
      </c>
      <c r="E6" s="29" t="s">
        <v>404</v>
      </c>
      <c r="F6" s="16" t="s">
        <v>444</v>
      </c>
      <c r="G6" s="27" t="s">
        <v>5</v>
      </c>
      <c r="H6" s="28"/>
      <c r="I6" s="16" t="s">
        <v>6</v>
      </c>
      <c r="J6" s="29" t="s">
        <v>404</v>
      </c>
      <c r="K6" s="16" t="s">
        <v>444</v>
      </c>
      <c r="L6" s="27" t="s">
        <v>5</v>
      </c>
      <c r="M6" s="28"/>
      <c r="N6" s="16" t="s">
        <v>6</v>
      </c>
      <c r="O6" s="966" t="s">
        <v>404</v>
      </c>
      <c r="P6" s="965" t="s">
        <v>444</v>
      </c>
    </row>
    <row r="7" spans="1:16" s="25" customFormat="1" ht="13.5" customHeight="1">
      <c r="A7" s="26"/>
      <c r="B7" s="30" t="s">
        <v>392</v>
      </c>
      <c r="C7" s="31" t="s">
        <v>8</v>
      </c>
      <c r="D7" s="32"/>
      <c r="E7" s="33" t="s">
        <v>12</v>
      </c>
      <c r="F7" s="32" t="s">
        <v>391</v>
      </c>
      <c r="G7" s="30" t="s">
        <v>392</v>
      </c>
      <c r="H7" s="31" t="s">
        <v>8</v>
      </c>
      <c r="I7" s="32"/>
      <c r="J7" s="33" t="s">
        <v>12</v>
      </c>
      <c r="K7" s="32" t="s">
        <v>389</v>
      </c>
      <c r="L7" s="30" t="s">
        <v>392</v>
      </c>
      <c r="M7" s="31" t="s">
        <v>8</v>
      </c>
      <c r="N7" s="32"/>
      <c r="O7" s="33" t="s">
        <v>12</v>
      </c>
      <c r="P7" s="34" t="s">
        <v>389</v>
      </c>
    </row>
    <row r="8" spans="1:16" s="25" customFormat="1" ht="13.5" customHeight="1">
      <c r="A8" s="35" t="s">
        <v>9</v>
      </c>
      <c r="B8" s="36" t="s">
        <v>10</v>
      </c>
      <c r="C8" s="37"/>
      <c r="D8" s="35" t="s">
        <v>11</v>
      </c>
      <c r="E8" s="38" t="s">
        <v>404</v>
      </c>
      <c r="F8" s="35" t="s">
        <v>13</v>
      </c>
      <c r="G8" s="36" t="s">
        <v>10</v>
      </c>
      <c r="H8" s="37"/>
      <c r="I8" s="35" t="s">
        <v>11</v>
      </c>
      <c r="J8" s="38" t="s">
        <v>404</v>
      </c>
      <c r="K8" s="35" t="s">
        <v>13</v>
      </c>
      <c r="L8" s="36" t="s">
        <v>10</v>
      </c>
      <c r="M8" s="37"/>
      <c r="N8" s="35" t="s">
        <v>11</v>
      </c>
      <c r="O8" s="38" t="s">
        <v>404</v>
      </c>
      <c r="P8" s="36" t="s">
        <v>13</v>
      </c>
    </row>
    <row r="9" spans="1:16" s="79" customFormat="1" ht="28.5" customHeight="1">
      <c r="A9" s="41"/>
      <c r="B9" s="42" t="s">
        <v>761</v>
      </c>
      <c r="C9" s="43" t="s">
        <v>762</v>
      </c>
      <c r="D9" s="44">
        <v>8849</v>
      </c>
      <c r="E9" s="421">
        <v>121.71114118396098</v>
      </c>
      <c r="F9" s="851">
        <v>100</v>
      </c>
      <c r="G9" s="42" t="s">
        <v>500</v>
      </c>
      <c r="H9" s="43" t="s">
        <v>501</v>
      </c>
      <c r="I9" s="44">
        <v>6376</v>
      </c>
      <c r="J9" s="421">
        <v>175.21865232233418</v>
      </c>
      <c r="K9" s="851">
        <v>100</v>
      </c>
      <c r="L9" s="42" t="s">
        <v>500</v>
      </c>
      <c r="M9" s="43" t="s">
        <v>501</v>
      </c>
      <c r="N9" s="44">
        <v>2473</v>
      </c>
      <c r="O9" s="421">
        <v>68.09650042364119</v>
      </c>
      <c r="P9" s="874">
        <v>100</v>
      </c>
    </row>
    <row r="10" spans="1:16" s="80" customFormat="1" ht="28.5" customHeight="1">
      <c r="A10" s="48">
        <v>1</v>
      </c>
      <c r="B10" s="49" t="s">
        <v>763</v>
      </c>
      <c r="C10" s="43" t="s">
        <v>764</v>
      </c>
      <c r="D10" s="44">
        <v>2202</v>
      </c>
      <c r="E10" s="421">
        <v>30.286804484922826</v>
      </c>
      <c r="F10" s="870">
        <v>24.88416770256526</v>
      </c>
      <c r="G10" s="49" t="s">
        <v>794</v>
      </c>
      <c r="H10" s="43" t="s">
        <v>795</v>
      </c>
      <c r="I10" s="44">
        <v>1296</v>
      </c>
      <c r="J10" s="421">
        <v>35.615334600022756</v>
      </c>
      <c r="K10" s="870">
        <v>20.326223337515685</v>
      </c>
      <c r="L10" s="49" t="s">
        <v>819</v>
      </c>
      <c r="M10" s="43" t="s">
        <v>820</v>
      </c>
      <c r="N10" s="44">
        <v>906</v>
      </c>
      <c r="O10" s="421">
        <v>24.947605897217517</v>
      </c>
      <c r="P10" s="694">
        <v>36.63566518398706</v>
      </c>
    </row>
    <row r="11" spans="1:16" s="80" customFormat="1" ht="28.5" customHeight="1">
      <c r="A11" s="48">
        <v>2</v>
      </c>
      <c r="B11" s="49" t="s">
        <v>765</v>
      </c>
      <c r="C11" s="43" t="s">
        <v>766</v>
      </c>
      <c r="D11" s="44">
        <v>1317</v>
      </c>
      <c r="E11" s="421">
        <v>18.11431494397973</v>
      </c>
      <c r="F11" s="870">
        <v>14.883037631370776</v>
      </c>
      <c r="G11" s="49" t="s">
        <v>796</v>
      </c>
      <c r="H11" s="43" t="s">
        <v>797</v>
      </c>
      <c r="I11" s="44">
        <v>1085</v>
      </c>
      <c r="J11" s="421">
        <v>29.816850340296828</v>
      </c>
      <c r="K11" s="870">
        <v>17.01693851944793</v>
      </c>
      <c r="L11" s="49" t="s">
        <v>821</v>
      </c>
      <c r="M11" s="43" t="s">
        <v>822</v>
      </c>
      <c r="N11" s="44">
        <v>372</v>
      </c>
      <c r="O11" s="421">
        <v>10.243387851837655</v>
      </c>
      <c r="P11" s="694">
        <v>15.042458552365549</v>
      </c>
    </row>
    <row r="12" spans="1:16" s="80" customFormat="1" ht="28.5" customHeight="1">
      <c r="A12" s="48">
        <v>3</v>
      </c>
      <c r="B12" s="49" t="s">
        <v>767</v>
      </c>
      <c r="C12" s="43" t="s">
        <v>768</v>
      </c>
      <c r="D12" s="44">
        <v>1173</v>
      </c>
      <c r="E12" s="421">
        <v>16.13370647630085</v>
      </c>
      <c r="F12" s="870">
        <v>13.255735111312013</v>
      </c>
      <c r="G12" s="49" t="s">
        <v>798</v>
      </c>
      <c r="H12" s="43" t="s">
        <v>799</v>
      </c>
      <c r="I12" s="44">
        <v>801</v>
      </c>
      <c r="J12" s="421">
        <v>22.01225541251406</v>
      </c>
      <c r="K12" s="870">
        <v>12.562735257214555</v>
      </c>
      <c r="L12" s="49" t="s">
        <v>823</v>
      </c>
      <c r="M12" s="43" t="s">
        <v>824</v>
      </c>
      <c r="N12" s="44">
        <v>232</v>
      </c>
      <c r="O12" s="421">
        <v>6.388349412974022</v>
      </c>
      <c r="P12" s="694">
        <v>9.381318236959158</v>
      </c>
    </row>
    <row r="13" spans="1:19" s="80" customFormat="1" ht="28.5" customHeight="1">
      <c r="A13" s="48">
        <v>4</v>
      </c>
      <c r="B13" s="49" t="s">
        <v>769</v>
      </c>
      <c r="C13" s="43" t="s">
        <v>770</v>
      </c>
      <c r="D13" s="44">
        <v>791</v>
      </c>
      <c r="E13" s="421">
        <v>10.879592346763829</v>
      </c>
      <c r="F13" s="870">
        <v>8.938863148378347</v>
      </c>
      <c r="G13" s="49" t="s">
        <v>800</v>
      </c>
      <c r="H13" s="43" t="s">
        <v>801</v>
      </c>
      <c r="I13" s="44">
        <v>643</v>
      </c>
      <c r="J13" s="421">
        <v>17.67026245973351</v>
      </c>
      <c r="K13" s="870">
        <v>10.084692597239648</v>
      </c>
      <c r="L13" s="49" t="s">
        <v>825</v>
      </c>
      <c r="M13" s="43" t="s">
        <v>826</v>
      </c>
      <c r="N13" s="44">
        <v>148</v>
      </c>
      <c r="O13" s="421">
        <v>4.075326349655842</v>
      </c>
      <c r="P13" s="694">
        <v>5.984634047715326</v>
      </c>
      <c r="R13" s="496"/>
      <c r="S13" s="493"/>
    </row>
    <row r="14" spans="1:16" s="80" customFormat="1" ht="28.5" customHeight="1">
      <c r="A14" s="48">
        <v>5</v>
      </c>
      <c r="B14" s="49" t="s">
        <v>771</v>
      </c>
      <c r="C14" s="43" t="s">
        <v>772</v>
      </c>
      <c r="D14" s="44">
        <v>655</v>
      </c>
      <c r="E14" s="421">
        <v>9.009017682844892</v>
      </c>
      <c r="F14" s="870">
        <v>7.401966323878404</v>
      </c>
      <c r="G14" s="49" t="s">
        <v>802</v>
      </c>
      <c r="H14" s="43" t="s">
        <v>803</v>
      </c>
      <c r="I14" s="44">
        <v>607</v>
      </c>
      <c r="J14" s="421">
        <v>16.68094760973288</v>
      </c>
      <c r="K14" s="870">
        <v>9.520075282308657</v>
      </c>
      <c r="L14" s="49" t="s">
        <v>827</v>
      </c>
      <c r="M14" s="43" t="s">
        <v>828</v>
      </c>
      <c r="N14" s="44">
        <v>99</v>
      </c>
      <c r="O14" s="421">
        <v>2.7260628960535698</v>
      </c>
      <c r="P14" s="694">
        <v>4.003234937323089</v>
      </c>
    </row>
    <row r="15" spans="1:16" s="80" customFormat="1" ht="28.5" customHeight="1">
      <c r="A15" s="48">
        <v>6</v>
      </c>
      <c r="B15" s="49" t="s">
        <v>773</v>
      </c>
      <c r="C15" s="43" t="s">
        <v>774</v>
      </c>
      <c r="D15" s="44">
        <v>344</v>
      </c>
      <c r="E15" s="421">
        <v>4.731453561677316</v>
      </c>
      <c r="F15" s="870">
        <v>3.8874449090292686</v>
      </c>
      <c r="G15" s="49" t="s">
        <v>804</v>
      </c>
      <c r="H15" s="43" t="s">
        <v>805</v>
      </c>
      <c r="I15" s="44">
        <v>245</v>
      </c>
      <c r="J15" s="421">
        <v>6.732837173615412</v>
      </c>
      <c r="K15" s="870">
        <v>3.842534504391468</v>
      </c>
      <c r="L15" s="49" t="s">
        <v>829</v>
      </c>
      <c r="M15" s="43" t="s">
        <v>830</v>
      </c>
      <c r="N15" s="44">
        <v>60</v>
      </c>
      <c r="O15" s="421">
        <v>1.6521593309415572</v>
      </c>
      <c r="P15" s="694">
        <v>2.426202992317024</v>
      </c>
    </row>
    <row r="16" spans="1:16" s="80" customFormat="1" ht="28.5" customHeight="1">
      <c r="A16" s="48">
        <v>7</v>
      </c>
      <c r="B16" s="49" t="s">
        <v>775</v>
      </c>
      <c r="C16" s="43" t="s">
        <v>776</v>
      </c>
      <c r="D16" s="44">
        <v>206</v>
      </c>
      <c r="E16" s="421">
        <v>2.8333704468183933</v>
      </c>
      <c r="F16" s="870">
        <v>2.32794666063962</v>
      </c>
      <c r="G16" s="49" t="s">
        <v>806</v>
      </c>
      <c r="H16" s="43" t="s">
        <v>807</v>
      </c>
      <c r="I16" s="44">
        <v>151</v>
      </c>
      <c r="J16" s="421">
        <v>4.14962617639154</v>
      </c>
      <c r="K16" s="870">
        <v>2.3682559598494355</v>
      </c>
      <c r="L16" s="49" t="s">
        <v>831</v>
      </c>
      <c r="M16" s="43" t="s">
        <v>832</v>
      </c>
      <c r="N16" s="44">
        <v>55</v>
      </c>
      <c r="O16" s="421">
        <v>1.5144793866964277</v>
      </c>
      <c r="P16" s="694">
        <v>2.2240194096239385</v>
      </c>
    </row>
    <row r="17" spans="1:16" s="80" customFormat="1" ht="28.5" customHeight="1">
      <c r="A17" s="48">
        <v>8</v>
      </c>
      <c r="B17" s="49" t="s">
        <v>777</v>
      </c>
      <c r="C17" s="43" t="s">
        <v>778</v>
      </c>
      <c r="D17" s="44">
        <v>166</v>
      </c>
      <c r="E17" s="421">
        <v>2.283201428018705</v>
      </c>
      <c r="F17" s="870">
        <v>1.8759181828455194</v>
      </c>
      <c r="G17" s="49" t="s">
        <v>808</v>
      </c>
      <c r="H17" s="43" t="s">
        <v>809</v>
      </c>
      <c r="I17" s="44">
        <v>120</v>
      </c>
      <c r="J17" s="421">
        <v>3.2977161666687733</v>
      </c>
      <c r="K17" s="858">
        <v>1.8820577164366374</v>
      </c>
      <c r="L17" s="867" t="s">
        <v>833</v>
      </c>
      <c r="M17" s="43" t="s">
        <v>834</v>
      </c>
      <c r="N17" s="44">
        <v>48</v>
      </c>
      <c r="O17" s="421">
        <v>1.3217274647532458</v>
      </c>
      <c r="P17" s="694">
        <v>1.9409623938536191</v>
      </c>
    </row>
    <row r="18" spans="1:18" s="80" customFormat="1" ht="28.5" customHeight="1">
      <c r="A18" s="866">
        <v>9</v>
      </c>
      <c r="B18" s="867" t="s">
        <v>779</v>
      </c>
      <c r="C18" s="43" t="s">
        <v>780</v>
      </c>
      <c r="D18" s="44">
        <v>122</v>
      </c>
      <c r="E18" s="421">
        <v>1.6780155073390484</v>
      </c>
      <c r="F18" s="870">
        <v>1.3786868572720081</v>
      </c>
      <c r="G18" s="867" t="s">
        <v>810</v>
      </c>
      <c r="H18" s="43" t="s">
        <v>811</v>
      </c>
      <c r="I18" s="44">
        <v>100</v>
      </c>
      <c r="J18" s="421">
        <v>2.7480968055573114</v>
      </c>
      <c r="K18" s="870">
        <v>1.5683814303638646</v>
      </c>
      <c r="L18" s="865" t="s">
        <v>835</v>
      </c>
      <c r="M18" s="51" t="s">
        <v>836</v>
      </c>
      <c r="N18" s="44">
        <v>46</v>
      </c>
      <c r="O18" s="421">
        <v>1.266655487055194</v>
      </c>
      <c r="P18" s="694">
        <v>1.8600889607763849</v>
      </c>
      <c r="Q18" s="496"/>
      <c r="R18" s="496"/>
    </row>
    <row r="19" spans="1:16" s="80" customFormat="1" ht="28.5" customHeight="1">
      <c r="A19" s="48">
        <v>10</v>
      </c>
      <c r="B19" s="865" t="s">
        <v>781</v>
      </c>
      <c r="C19" s="51" t="s">
        <v>782</v>
      </c>
      <c r="D19" s="44">
        <v>115</v>
      </c>
      <c r="E19" s="421">
        <v>1.581735929049103</v>
      </c>
      <c r="F19" s="870">
        <v>1.2995818736580405</v>
      </c>
      <c r="G19" s="49" t="s">
        <v>785</v>
      </c>
      <c r="H19" s="43" t="s">
        <v>786</v>
      </c>
      <c r="I19" s="44">
        <v>83</v>
      </c>
      <c r="J19" s="421">
        <v>2.2809203486125686</v>
      </c>
      <c r="K19" s="870">
        <v>1.3017565872020076</v>
      </c>
      <c r="L19" s="49" t="s">
        <v>837</v>
      </c>
      <c r="M19" s="43" t="s">
        <v>838</v>
      </c>
      <c r="N19" s="44">
        <v>26</v>
      </c>
      <c r="O19" s="421">
        <v>0.7159357100746748</v>
      </c>
      <c r="P19" s="694">
        <v>1.0513546300040437</v>
      </c>
    </row>
    <row r="20" spans="1:16" s="80" customFormat="1" ht="28.5" customHeight="1">
      <c r="A20" s="48"/>
      <c r="B20" s="868"/>
      <c r="C20" s="869" t="s">
        <v>793</v>
      </c>
      <c r="D20" s="52">
        <v>1758</v>
      </c>
      <c r="E20" s="423">
        <v>24.179928376246288</v>
      </c>
      <c r="F20" s="871">
        <v>19.86665159905074</v>
      </c>
      <c r="G20" s="868"/>
      <c r="H20" s="869" t="s">
        <v>818</v>
      </c>
      <c r="I20" s="52">
        <v>1245</v>
      </c>
      <c r="J20" s="423">
        <v>34.21380522918852</v>
      </c>
      <c r="K20" s="871">
        <v>19.526348808030114</v>
      </c>
      <c r="L20" s="868"/>
      <c r="M20" s="869" t="s">
        <v>818</v>
      </c>
      <c r="N20" s="52">
        <v>481</v>
      </c>
      <c r="O20" s="423">
        <v>13.244810636381485</v>
      </c>
      <c r="P20" s="858">
        <v>19.450060655074807</v>
      </c>
    </row>
    <row r="21" spans="1:18" s="80" customFormat="1" ht="28.5" customHeight="1">
      <c r="A21" s="54">
        <v>11</v>
      </c>
      <c r="B21" s="49" t="s">
        <v>783</v>
      </c>
      <c r="C21" s="43" t="s">
        <v>784</v>
      </c>
      <c r="D21" s="57">
        <v>100</v>
      </c>
      <c r="E21" s="421">
        <v>1.37542254699922</v>
      </c>
      <c r="F21" s="870">
        <v>1.1300711944852526</v>
      </c>
      <c r="G21" s="49" t="s">
        <v>812</v>
      </c>
      <c r="H21" s="43" t="s">
        <v>813</v>
      </c>
      <c r="I21" s="57">
        <v>79</v>
      </c>
      <c r="J21" s="421">
        <v>2.170996476390276</v>
      </c>
      <c r="K21" s="870">
        <v>1.2390213299874528</v>
      </c>
      <c r="L21" s="49" t="s">
        <v>839</v>
      </c>
      <c r="M21" s="43" t="s">
        <v>840</v>
      </c>
      <c r="N21" s="57">
        <v>22</v>
      </c>
      <c r="O21" s="421">
        <v>0.605791754678571</v>
      </c>
      <c r="P21" s="960">
        <v>0.8896077638495754</v>
      </c>
      <c r="Q21" s="496"/>
      <c r="R21" s="496"/>
    </row>
    <row r="22" spans="1:16" s="80" customFormat="1" ht="28.5" customHeight="1">
      <c r="A22" s="48">
        <v>12</v>
      </c>
      <c r="B22" s="49" t="s">
        <v>785</v>
      </c>
      <c r="C22" s="43" t="s">
        <v>786</v>
      </c>
      <c r="D22" s="44">
        <v>86</v>
      </c>
      <c r="E22" s="421">
        <v>1.182863390419329</v>
      </c>
      <c r="F22" s="870">
        <v>0.9718612272573172</v>
      </c>
      <c r="G22" s="49" t="s">
        <v>814</v>
      </c>
      <c r="H22" s="43" t="s">
        <v>815</v>
      </c>
      <c r="I22" s="44">
        <v>55</v>
      </c>
      <c r="J22" s="421">
        <v>1.511453243056521</v>
      </c>
      <c r="K22" s="870">
        <v>0.8626097867001254</v>
      </c>
      <c r="L22" s="49" t="s">
        <v>841</v>
      </c>
      <c r="M22" s="43" t="s">
        <v>842</v>
      </c>
      <c r="N22" s="44">
        <v>22</v>
      </c>
      <c r="O22" s="421">
        <v>0.605791754678571</v>
      </c>
      <c r="P22" s="858">
        <v>0.8896077638495754</v>
      </c>
    </row>
    <row r="23" spans="1:18" s="80" customFormat="1" ht="28.5" customHeight="1">
      <c r="A23" s="48">
        <v>13</v>
      </c>
      <c r="B23" s="49" t="s">
        <v>787</v>
      </c>
      <c r="C23" s="43" t="s">
        <v>788</v>
      </c>
      <c r="D23" s="44">
        <v>66</v>
      </c>
      <c r="E23" s="421">
        <v>0.9077788810194852</v>
      </c>
      <c r="F23" s="870">
        <v>0.7458469883602667</v>
      </c>
      <c r="G23" s="49" t="s">
        <v>789</v>
      </c>
      <c r="H23" s="43" t="s">
        <v>790</v>
      </c>
      <c r="I23" s="44">
        <v>44</v>
      </c>
      <c r="J23" s="421">
        <v>1.209162594445217</v>
      </c>
      <c r="K23" s="870">
        <v>0.6900878293601004</v>
      </c>
      <c r="L23" s="867" t="s">
        <v>843</v>
      </c>
      <c r="M23" s="43" t="s">
        <v>844</v>
      </c>
      <c r="N23" s="44">
        <v>21</v>
      </c>
      <c r="O23" s="421">
        <v>0.5782557658295451</v>
      </c>
      <c r="P23" s="858">
        <v>0.8491710473109584</v>
      </c>
      <c r="Q23" s="496"/>
      <c r="R23" s="496"/>
    </row>
    <row r="24" spans="1:16" s="80" customFormat="1" ht="28.5" customHeight="1">
      <c r="A24" s="48">
        <v>14</v>
      </c>
      <c r="B24" s="49" t="s">
        <v>789</v>
      </c>
      <c r="C24" s="43" t="s">
        <v>790</v>
      </c>
      <c r="D24" s="44">
        <v>50</v>
      </c>
      <c r="E24" s="421">
        <v>0.68771127349961</v>
      </c>
      <c r="F24" s="870">
        <v>0.5650355972426263</v>
      </c>
      <c r="G24" s="49" t="s">
        <v>787</v>
      </c>
      <c r="H24" s="43" t="s">
        <v>788</v>
      </c>
      <c r="I24" s="44">
        <v>40</v>
      </c>
      <c r="J24" s="421">
        <v>1.0992387222229245</v>
      </c>
      <c r="K24" s="870">
        <v>0.6273525721455459</v>
      </c>
      <c r="L24" s="49" t="s">
        <v>845</v>
      </c>
      <c r="M24" s="43" t="s">
        <v>846</v>
      </c>
      <c r="N24" s="44">
        <v>19</v>
      </c>
      <c r="O24" s="421">
        <v>0.5231837881314932</v>
      </c>
      <c r="P24" s="858">
        <v>0.7682976142337242</v>
      </c>
    </row>
    <row r="25" spans="1:16" s="81" customFormat="1" ht="28.5" customHeight="1">
      <c r="A25" s="60">
        <v>15</v>
      </c>
      <c r="B25" s="61" t="s">
        <v>791</v>
      </c>
      <c r="C25" s="62" t="s">
        <v>792</v>
      </c>
      <c r="D25" s="63">
        <v>49</v>
      </c>
      <c r="E25" s="423">
        <v>0.6739570480296178</v>
      </c>
      <c r="F25" s="871">
        <v>0.5537348852977737</v>
      </c>
      <c r="G25" s="61" t="s">
        <v>816</v>
      </c>
      <c r="H25" s="62" t="s">
        <v>817</v>
      </c>
      <c r="I25" s="65">
        <v>31</v>
      </c>
      <c r="J25" s="423">
        <v>0.8519100097227665</v>
      </c>
      <c r="K25" s="871">
        <v>0.486198243412798</v>
      </c>
      <c r="L25" s="61" t="s">
        <v>847</v>
      </c>
      <c r="M25" s="62" t="s">
        <v>848</v>
      </c>
      <c r="N25" s="65">
        <v>16</v>
      </c>
      <c r="O25" s="423">
        <v>0.4405758215844153</v>
      </c>
      <c r="P25" s="861">
        <v>0.646987464617873</v>
      </c>
    </row>
    <row r="26" spans="1:16" s="424" customFormat="1" ht="15" customHeight="1">
      <c r="A26" s="836" t="s">
        <v>850</v>
      </c>
      <c r="B26" s="836"/>
      <c r="C26" s="837"/>
      <c r="D26" s="837"/>
      <c r="E26" s="837"/>
      <c r="F26" s="837"/>
      <c r="G26" s="68"/>
      <c r="H26" s="69"/>
      <c r="I26" s="69"/>
      <c r="J26" s="69"/>
      <c r="K26" s="69"/>
      <c r="L26" s="68"/>
      <c r="M26" s="69"/>
      <c r="N26" s="69"/>
      <c r="O26" s="69"/>
      <c r="P26" s="69"/>
    </row>
    <row r="27" spans="1:16" s="493" customFormat="1" ht="16.5">
      <c r="A27" s="70"/>
      <c r="B27" s="14"/>
      <c r="C27" s="13"/>
      <c r="D27" s="71"/>
      <c r="E27" s="71"/>
      <c r="F27" s="71"/>
      <c r="G27" s="72"/>
      <c r="H27" s="13"/>
      <c r="I27" s="70"/>
      <c r="J27" s="70"/>
      <c r="K27" s="70"/>
      <c r="L27" s="72"/>
      <c r="M27" s="13"/>
      <c r="N27" s="70"/>
      <c r="O27" s="70"/>
      <c r="P27" s="70"/>
    </row>
    <row r="28" spans="1:16" s="493" customFormat="1" ht="16.5">
      <c r="A28" s="496"/>
      <c r="B28" s="14"/>
      <c r="C28" s="15"/>
      <c r="D28" s="496"/>
      <c r="E28" s="496"/>
      <c r="F28" s="496"/>
      <c r="G28" s="14"/>
      <c r="H28" s="15"/>
      <c r="I28" s="496"/>
      <c r="J28" s="496"/>
      <c r="K28" s="496"/>
      <c r="L28" s="14"/>
      <c r="M28" s="15"/>
      <c r="N28" s="496"/>
      <c r="O28" s="496"/>
      <c r="P28" s="496"/>
    </row>
    <row r="29" spans="1:16" s="493" customFormat="1" ht="16.5">
      <c r="A29" s="496"/>
      <c r="B29" s="14"/>
      <c r="C29" s="15"/>
      <c r="D29" s="496"/>
      <c r="E29" s="496"/>
      <c r="F29" s="496"/>
      <c r="G29" s="14"/>
      <c r="H29" s="15"/>
      <c r="I29" s="496"/>
      <c r="J29" s="496"/>
      <c r="K29" s="496"/>
      <c r="L29" s="14"/>
      <c r="M29" s="15"/>
      <c r="N29" s="496"/>
      <c r="O29" s="496"/>
      <c r="P29" s="496"/>
    </row>
    <row r="30" spans="1:16" s="493" customFormat="1" ht="16.5">
      <c r="A30" s="496"/>
      <c r="B30" s="14"/>
      <c r="C30" s="496"/>
      <c r="D30" s="496"/>
      <c r="E30" s="496"/>
      <c r="F30" s="496"/>
      <c r="G30" s="14"/>
      <c r="H30" s="15"/>
      <c r="I30" s="496"/>
      <c r="J30" s="496"/>
      <c r="K30" s="496"/>
      <c r="L30" s="14"/>
      <c r="M30" s="15"/>
      <c r="N30" s="496"/>
      <c r="O30" s="496"/>
      <c r="P30" s="496"/>
    </row>
    <row r="31" spans="1:16" s="493" customFormat="1" ht="16.5">
      <c r="A31" s="496"/>
      <c r="B31" s="14"/>
      <c r="C31" s="496"/>
      <c r="D31" s="496"/>
      <c r="E31" s="496"/>
      <c r="F31" s="496"/>
      <c r="G31" s="14"/>
      <c r="H31" s="15"/>
      <c r="I31" s="496"/>
      <c r="J31" s="496"/>
      <c r="K31" s="496"/>
      <c r="L31" s="14"/>
      <c r="M31" s="15"/>
      <c r="N31" s="496"/>
      <c r="O31" s="496"/>
      <c r="P31" s="496"/>
    </row>
    <row r="32" spans="1:16" s="493" customFormat="1" ht="16.5">
      <c r="A32" s="496"/>
      <c r="B32" s="14"/>
      <c r="C32" s="15"/>
      <c r="D32" s="496"/>
      <c r="E32" s="496"/>
      <c r="F32" s="496"/>
      <c r="G32" s="14"/>
      <c r="H32" s="15"/>
      <c r="I32" s="496"/>
      <c r="J32" s="496"/>
      <c r="K32" s="496"/>
      <c r="L32" s="14"/>
      <c r="M32" s="15"/>
      <c r="N32" s="496"/>
      <c r="O32" s="496"/>
      <c r="P32" s="496"/>
    </row>
    <row r="33" spans="1:16" s="493" customFormat="1" ht="16.5">
      <c r="A33" s="496"/>
      <c r="B33" s="14"/>
      <c r="C33" s="15"/>
      <c r="D33" s="496"/>
      <c r="E33" s="496"/>
      <c r="F33" s="496"/>
      <c r="G33" s="14"/>
      <c r="H33" s="15"/>
      <c r="I33" s="496"/>
      <c r="J33" s="496"/>
      <c r="K33" s="496"/>
      <c r="L33" s="14"/>
      <c r="M33" s="15"/>
      <c r="N33" s="496"/>
      <c r="O33" s="496"/>
      <c r="P33" s="496"/>
    </row>
    <row r="34" spans="1:16" s="493" customFormat="1" ht="16.5">
      <c r="A34" s="496"/>
      <c r="B34" s="14"/>
      <c r="C34" s="15"/>
      <c r="D34" s="496"/>
      <c r="E34" s="496"/>
      <c r="F34" s="496"/>
      <c r="G34" s="14"/>
      <c r="H34" s="15"/>
      <c r="I34" s="496"/>
      <c r="J34" s="496"/>
      <c r="K34" s="496"/>
      <c r="L34" s="14"/>
      <c r="M34" s="15"/>
      <c r="N34" s="496"/>
      <c r="O34" s="496"/>
      <c r="P34" s="496"/>
    </row>
    <row r="35" spans="1:16" s="493" customFormat="1" ht="16.5">
      <c r="A35" s="496"/>
      <c r="B35" s="14"/>
      <c r="C35" s="15"/>
      <c r="D35" s="496"/>
      <c r="E35" s="496"/>
      <c r="F35" s="496"/>
      <c r="G35" s="14"/>
      <c r="H35" s="15"/>
      <c r="I35" s="496"/>
      <c r="J35" s="496"/>
      <c r="K35" s="496"/>
      <c r="L35" s="14"/>
      <c r="M35" s="15"/>
      <c r="N35" s="496"/>
      <c r="O35" s="496"/>
      <c r="P35" s="496"/>
    </row>
    <row r="36" spans="1:16" s="493" customFormat="1" ht="16.5">
      <c r="A36" s="496"/>
      <c r="B36" s="14"/>
      <c r="C36" s="15"/>
      <c r="D36" s="496"/>
      <c r="E36" s="496"/>
      <c r="F36" s="496"/>
      <c r="G36" s="14"/>
      <c r="H36" s="15"/>
      <c r="I36" s="496"/>
      <c r="J36" s="496"/>
      <c r="K36" s="496"/>
      <c r="L36" s="14"/>
      <c r="M36" s="15"/>
      <c r="N36" s="496"/>
      <c r="O36" s="496"/>
      <c r="P36" s="496"/>
    </row>
    <row r="37" spans="1:16" s="493" customFormat="1" ht="16.5">
      <c r="A37" s="496"/>
      <c r="B37" s="14"/>
      <c r="C37" s="15"/>
      <c r="D37" s="496"/>
      <c r="E37" s="496"/>
      <c r="F37" s="496"/>
      <c r="G37" s="14"/>
      <c r="H37" s="15"/>
      <c r="I37" s="496"/>
      <c r="J37" s="496"/>
      <c r="K37" s="496"/>
      <c r="L37" s="14"/>
      <c r="M37" s="15"/>
      <c r="N37" s="496"/>
      <c r="O37" s="496"/>
      <c r="P37" s="496"/>
    </row>
    <row r="38" spans="1:16" s="493" customFormat="1" ht="16.5">
      <c r="A38" s="496"/>
      <c r="B38" s="14"/>
      <c r="C38" s="15"/>
      <c r="D38" s="496"/>
      <c r="E38" s="496"/>
      <c r="F38" s="496"/>
      <c r="G38" s="14"/>
      <c r="H38" s="15"/>
      <c r="I38" s="496"/>
      <c r="J38" s="496"/>
      <c r="K38" s="496"/>
      <c r="L38" s="14"/>
      <c r="M38" s="15"/>
      <c r="N38" s="496"/>
      <c r="O38" s="496"/>
      <c r="P38" s="496"/>
    </row>
    <row r="39" spans="1:16" s="493" customFormat="1" ht="16.5">
      <c r="A39" s="496"/>
      <c r="B39" s="14"/>
      <c r="C39" s="15"/>
      <c r="D39" s="496"/>
      <c r="E39" s="496"/>
      <c r="F39" s="496"/>
      <c r="G39" s="14"/>
      <c r="H39" s="15"/>
      <c r="I39" s="496"/>
      <c r="J39" s="496"/>
      <c r="K39" s="496"/>
      <c r="L39" s="14"/>
      <c r="M39" s="15"/>
      <c r="N39" s="496"/>
      <c r="O39" s="496"/>
      <c r="P39" s="496"/>
    </row>
    <row r="40" spans="1:16" s="493" customFormat="1" ht="16.5">
      <c r="A40" s="496"/>
      <c r="B40" s="14"/>
      <c r="C40" s="15"/>
      <c r="D40" s="496"/>
      <c r="E40" s="496"/>
      <c r="F40" s="496"/>
      <c r="G40" s="14"/>
      <c r="H40" s="15"/>
      <c r="I40" s="496"/>
      <c r="J40" s="496"/>
      <c r="K40" s="496"/>
      <c r="L40" s="14"/>
      <c r="M40" s="15"/>
      <c r="N40" s="496"/>
      <c r="O40" s="496"/>
      <c r="P40" s="496"/>
    </row>
    <row r="41" spans="1:16" s="493" customFormat="1" ht="16.5">
      <c r="A41" s="496"/>
      <c r="B41" s="14"/>
      <c r="C41" s="15"/>
      <c r="D41" s="496"/>
      <c r="E41" s="496"/>
      <c r="F41" s="496"/>
      <c r="G41" s="14"/>
      <c r="H41" s="15"/>
      <c r="I41" s="496"/>
      <c r="J41" s="496"/>
      <c r="K41" s="496"/>
      <c r="L41" s="14"/>
      <c r="M41" s="15"/>
      <c r="N41" s="496"/>
      <c r="O41" s="496"/>
      <c r="P41" s="496"/>
    </row>
    <row r="42" spans="1:16" s="493" customFormat="1" ht="16.5">
      <c r="A42" s="496"/>
      <c r="B42" s="14"/>
      <c r="C42" s="15"/>
      <c r="D42" s="496"/>
      <c r="E42" s="496"/>
      <c r="F42" s="496"/>
      <c r="G42" s="14"/>
      <c r="H42" s="15"/>
      <c r="I42" s="496"/>
      <c r="J42" s="496"/>
      <c r="K42" s="496"/>
      <c r="L42" s="14"/>
      <c r="M42" s="15"/>
      <c r="N42" s="496"/>
      <c r="O42" s="496"/>
      <c r="P42" s="496"/>
    </row>
    <row r="43" spans="1:16" s="493" customFormat="1" ht="16.5">
      <c r="A43" s="496"/>
      <c r="B43" s="14"/>
      <c r="C43" s="15"/>
      <c r="D43" s="496"/>
      <c r="E43" s="496"/>
      <c r="F43" s="496"/>
      <c r="G43" s="14"/>
      <c r="H43" s="15"/>
      <c r="I43" s="496"/>
      <c r="J43" s="496"/>
      <c r="K43" s="496"/>
      <c r="L43" s="14"/>
      <c r="M43" s="15"/>
      <c r="N43" s="496"/>
      <c r="O43" s="496"/>
      <c r="P43" s="496"/>
    </row>
    <row r="44" spans="1:16" s="493" customFormat="1" ht="16.5">
      <c r="A44" s="496"/>
      <c r="B44" s="14"/>
      <c r="C44" s="15"/>
      <c r="D44" s="496"/>
      <c r="E44" s="496"/>
      <c r="F44" s="496"/>
      <c r="G44" s="14"/>
      <c r="H44" s="15"/>
      <c r="I44" s="496"/>
      <c r="J44" s="496"/>
      <c r="K44" s="496"/>
      <c r="L44" s="14"/>
      <c r="M44" s="15"/>
      <c r="N44" s="496"/>
      <c r="O44" s="496"/>
      <c r="P44" s="496"/>
    </row>
    <row r="45" spans="1:16" s="493" customFormat="1" ht="16.5">
      <c r="A45" s="496"/>
      <c r="B45" s="14"/>
      <c r="C45" s="15"/>
      <c r="D45" s="496"/>
      <c r="E45" s="496"/>
      <c r="F45" s="496"/>
      <c r="G45" s="14"/>
      <c r="H45" s="15"/>
      <c r="I45" s="496"/>
      <c r="J45" s="496"/>
      <c r="K45" s="496"/>
      <c r="L45" s="14"/>
      <c r="M45" s="15"/>
      <c r="N45" s="496"/>
      <c r="O45" s="496"/>
      <c r="P45" s="496"/>
    </row>
    <row r="46" spans="1:16" s="493" customFormat="1" ht="16.5">
      <c r="A46" s="496"/>
      <c r="B46" s="14"/>
      <c r="C46" s="15"/>
      <c r="D46" s="496"/>
      <c r="E46" s="496"/>
      <c r="F46" s="496"/>
      <c r="G46" s="14"/>
      <c r="H46" s="15"/>
      <c r="I46" s="496"/>
      <c r="J46" s="496"/>
      <c r="K46" s="496"/>
      <c r="L46" s="14"/>
      <c r="M46" s="15"/>
      <c r="N46" s="496"/>
      <c r="O46" s="496"/>
      <c r="P46" s="496"/>
    </row>
    <row r="47" spans="1:16" s="493" customFormat="1" ht="16.5">
      <c r="A47" s="496"/>
      <c r="B47" s="14"/>
      <c r="C47" s="15"/>
      <c r="D47" s="496"/>
      <c r="E47" s="496"/>
      <c r="F47" s="496"/>
      <c r="G47" s="14"/>
      <c r="H47" s="15"/>
      <c r="I47" s="496"/>
      <c r="J47" s="496"/>
      <c r="K47" s="496"/>
      <c r="L47" s="14"/>
      <c r="M47" s="15"/>
      <c r="N47" s="496"/>
      <c r="O47" s="496"/>
      <c r="P47" s="496"/>
    </row>
    <row r="48" spans="1:16" s="493" customFormat="1" ht="16.5">
      <c r="A48" s="496"/>
      <c r="B48" s="14"/>
      <c r="C48" s="15"/>
      <c r="D48" s="496"/>
      <c r="E48" s="496"/>
      <c r="F48" s="496"/>
      <c r="G48" s="14"/>
      <c r="H48" s="15"/>
      <c r="I48" s="496"/>
      <c r="J48" s="496"/>
      <c r="K48" s="496"/>
      <c r="L48" s="14"/>
      <c r="M48" s="15"/>
      <c r="N48" s="496"/>
      <c r="O48" s="496"/>
      <c r="P48" s="496"/>
    </row>
    <row r="49" spans="1:16" s="493" customFormat="1" ht="16.5">
      <c r="A49" s="496"/>
      <c r="B49" s="14"/>
      <c r="C49" s="15"/>
      <c r="D49" s="496"/>
      <c r="E49" s="496"/>
      <c r="F49" s="496"/>
      <c r="G49" s="14"/>
      <c r="H49" s="15"/>
      <c r="I49" s="496"/>
      <c r="J49" s="496"/>
      <c r="K49" s="496"/>
      <c r="L49" s="14"/>
      <c r="M49" s="15"/>
      <c r="N49" s="496"/>
      <c r="O49" s="496"/>
      <c r="P49" s="496"/>
    </row>
    <row r="50" spans="1:16" s="493" customFormat="1" ht="16.5">
      <c r="A50" s="496"/>
      <c r="B50" s="14"/>
      <c r="C50" s="15"/>
      <c r="D50" s="496"/>
      <c r="E50" s="496"/>
      <c r="F50" s="496"/>
      <c r="G50" s="14"/>
      <c r="H50" s="15"/>
      <c r="I50" s="496"/>
      <c r="J50" s="496"/>
      <c r="K50" s="496"/>
      <c r="L50" s="14"/>
      <c r="M50" s="15"/>
      <c r="N50" s="496"/>
      <c r="O50" s="496"/>
      <c r="P50" s="496"/>
    </row>
    <row r="51" spans="1:16" s="493" customFormat="1" ht="16.5">
      <c r="A51" s="496"/>
      <c r="B51" s="14"/>
      <c r="C51" s="15"/>
      <c r="D51" s="496"/>
      <c r="E51" s="496"/>
      <c r="F51" s="496"/>
      <c r="G51" s="14"/>
      <c r="H51" s="15"/>
      <c r="I51" s="496"/>
      <c r="J51" s="496"/>
      <c r="K51" s="496"/>
      <c r="L51" s="14"/>
      <c r="M51" s="15"/>
      <c r="N51" s="496"/>
      <c r="O51" s="496"/>
      <c r="P51" s="496"/>
    </row>
    <row r="52" spans="1:16" s="493" customFormat="1" ht="16.5">
      <c r="A52" s="496"/>
      <c r="B52" s="14"/>
      <c r="C52" s="15"/>
      <c r="D52" s="496"/>
      <c r="E52" s="496"/>
      <c r="F52" s="496"/>
      <c r="G52" s="14"/>
      <c r="H52" s="15"/>
      <c r="I52" s="496"/>
      <c r="J52" s="496"/>
      <c r="K52" s="496"/>
      <c r="L52" s="14"/>
      <c r="M52" s="15"/>
      <c r="N52" s="496"/>
      <c r="O52" s="496"/>
      <c r="P52" s="496"/>
    </row>
    <row r="53" spans="1:16" s="493" customFormat="1" ht="16.5">
      <c r="A53" s="496"/>
      <c r="B53" s="14"/>
      <c r="C53" s="15"/>
      <c r="D53" s="496"/>
      <c r="E53" s="496"/>
      <c r="F53" s="496"/>
      <c r="G53" s="14"/>
      <c r="H53" s="15"/>
      <c r="I53" s="496"/>
      <c r="J53" s="496"/>
      <c r="K53" s="496"/>
      <c r="L53" s="14"/>
      <c r="M53" s="15"/>
      <c r="N53" s="496"/>
      <c r="O53" s="496"/>
      <c r="P53" s="496"/>
    </row>
    <row r="54" spans="1:16" s="493" customFormat="1" ht="16.5">
      <c r="A54" s="496"/>
      <c r="B54" s="14"/>
      <c r="C54" s="15"/>
      <c r="D54" s="496"/>
      <c r="E54" s="496"/>
      <c r="F54" s="496"/>
      <c r="G54" s="14"/>
      <c r="H54" s="15"/>
      <c r="I54" s="496"/>
      <c r="J54" s="496"/>
      <c r="K54" s="496"/>
      <c r="L54" s="14"/>
      <c r="M54" s="15"/>
      <c r="N54" s="496"/>
      <c r="O54" s="496"/>
      <c r="P54" s="496"/>
    </row>
    <row r="55" spans="1:16" s="493" customFormat="1" ht="16.5">
      <c r="A55" s="496"/>
      <c r="B55" s="14"/>
      <c r="C55" s="15"/>
      <c r="D55" s="496"/>
      <c r="E55" s="496"/>
      <c r="F55" s="496"/>
      <c r="G55" s="14"/>
      <c r="H55" s="15"/>
      <c r="I55" s="496"/>
      <c r="J55" s="496"/>
      <c r="K55" s="496"/>
      <c r="L55" s="14"/>
      <c r="M55" s="15"/>
      <c r="N55" s="496"/>
      <c r="O55" s="496"/>
      <c r="P55" s="496"/>
    </row>
    <row r="56" spans="1:16" s="493" customFormat="1" ht="16.5">
      <c r="A56" s="496"/>
      <c r="B56" s="14"/>
      <c r="C56" s="15"/>
      <c r="D56" s="496"/>
      <c r="E56" s="496"/>
      <c r="F56" s="496"/>
      <c r="G56" s="14"/>
      <c r="H56" s="15"/>
      <c r="I56" s="496"/>
      <c r="J56" s="496"/>
      <c r="K56" s="496"/>
      <c r="L56" s="14"/>
      <c r="M56" s="15"/>
      <c r="N56" s="496"/>
      <c r="O56" s="496"/>
      <c r="P56" s="496"/>
    </row>
    <row r="57" spans="1:16" s="493" customFormat="1" ht="16.5">
      <c r="A57" s="496"/>
      <c r="B57" s="14"/>
      <c r="C57" s="15"/>
      <c r="D57" s="496"/>
      <c r="E57" s="496"/>
      <c r="F57" s="496"/>
      <c r="G57" s="14"/>
      <c r="H57" s="15"/>
      <c r="I57" s="496"/>
      <c r="J57" s="496"/>
      <c r="K57" s="496"/>
      <c r="L57" s="14"/>
      <c r="M57" s="15"/>
      <c r="N57" s="496"/>
      <c r="O57" s="496"/>
      <c r="P57" s="496"/>
    </row>
    <row r="58" spans="1:16" s="493" customFormat="1" ht="16.5">
      <c r="A58" s="496"/>
      <c r="B58" s="14"/>
      <c r="C58" s="15"/>
      <c r="D58" s="496"/>
      <c r="E58" s="496"/>
      <c r="F58" s="496"/>
      <c r="G58" s="14"/>
      <c r="H58" s="15"/>
      <c r="I58" s="496"/>
      <c r="J58" s="496"/>
      <c r="K58" s="496"/>
      <c r="L58" s="14"/>
      <c r="M58" s="15"/>
      <c r="N58" s="496"/>
      <c r="O58" s="496"/>
      <c r="P58" s="496"/>
    </row>
    <row r="59" spans="1:16" s="493" customFormat="1" ht="16.5">
      <c r="A59" s="496"/>
      <c r="B59" s="14"/>
      <c r="C59" s="15"/>
      <c r="D59" s="496"/>
      <c r="E59" s="496"/>
      <c r="F59" s="496"/>
      <c r="G59" s="14"/>
      <c r="H59" s="15"/>
      <c r="I59" s="496"/>
      <c r="J59" s="496"/>
      <c r="K59" s="496"/>
      <c r="L59" s="14"/>
      <c r="M59" s="15"/>
      <c r="N59" s="496"/>
      <c r="O59" s="496"/>
      <c r="P59" s="496"/>
    </row>
    <row r="60" spans="1:16" s="493" customFormat="1" ht="16.5">
      <c r="A60" s="496"/>
      <c r="B60" s="14"/>
      <c r="C60" s="15"/>
      <c r="D60" s="496"/>
      <c r="E60" s="496"/>
      <c r="F60" s="496"/>
      <c r="G60" s="14"/>
      <c r="H60" s="15"/>
      <c r="I60" s="496"/>
      <c r="J60" s="496"/>
      <c r="K60" s="496"/>
      <c r="L60" s="14"/>
      <c r="M60" s="15"/>
      <c r="N60" s="496"/>
      <c r="O60" s="496"/>
      <c r="P60" s="496"/>
    </row>
    <row r="61" spans="1:16" s="493" customFormat="1" ht="16.5">
      <c r="A61" s="496"/>
      <c r="B61" s="14"/>
      <c r="C61" s="15"/>
      <c r="D61" s="496"/>
      <c r="E61" s="496"/>
      <c r="F61" s="496"/>
      <c r="G61" s="14"/>
      <c r="H61" s="15"/>
      <c r="I61" s="496"/>
      <c r="J61" s="496"/>
      <c r="K61" s="496"/>
      <c r="L61" s="14"/>
      <c r="M61" s="15"/>
      <c r="N61" s="496"/>
      <c r="O61" s="496"/>
      <c r="P61" s="496"/>
    </row>
    <row r="62" spans="1:16" s="493" customFormat="1" ht="16.5">
      <c r="A62" s="496"/>
      <c r="B62" s="14"/>
      <c r="C62" s="15"/>
      <c r="D62" s="496"/>
      <c r="E62" s="496"/>
      <c r="F62" s="496"/>
      <c r="G62" s="14"/>
      <c r="H62" s="15"/>
      <c r="I62" s="496"/>
      <c r="J62" s="496"/>
      <c r="K62" s="496"/>
      <c r="L62" s="14"/>
      <c r="M62" s="15"/>
      <c r="N62" s="496"/>
      <c r="O62" s="496"/>
      <c r="P62" s="496"/>
    </row>
    <row r="63" spans="1:16" s="493" customFormat="1" ht="16.5">
      <c r="A63" s="496"/>
      <c r="B63" s="14"/>
      <c r="C63" s="15"/>
      <c r="D63" s="496"/>
      <c r="E63" s="496"/>
      <c r="F63" s="496"/>
      <c r="G63" s="14"/>
      <c r="H63" s="15"/>
      <c r="I63" s="496"/>
      <c r="J63" s="496"/>
      <c r="K63" s="496"/>
      <c r="L63" s="14"/>
      <c r="M63" s="15"/>
      <c r="N63" s="496"/>
      <c r="O63" s="496"/>
      <c r="P63" s="496"/>
    </row>
    <row r="64" spans="1:16" s="493" customFormat="1" ht="16.5">
      <c r="A64" s="496"/>
      <c r="B64" s="14"/>
      <c r="C64" s="15"/>
      <c r="D64" s="496"/>
      <c r="E64" s="496"/>
      <c r="F64" s="496"/>
      <c r="G64" s="14"/>
      <c r="H64" s="15"/>
      <c r="I64" s="496"/>
      <c r="J64" s="496"/>
      <c r="K64" s="496"/>
      <c r="L64" s="14"/>
      <c r="M64" s="15"/>
      <c r="N64" s="496"/>
      <c r="O64" s="496"/>
      <c r="P64" s="496"/>
    </row>
    <row r="65" spans="1:16" s="493" customFormat="1" ht="16.5">
      <c r="A65" s="496"/>
      <c r="B65" s="14"/>
      <c r="C65" s="15"/>
      <c r="D65" s="496"/>
      <c r="E65" s="496"/>
      <c r="F65" s="496"/>
      <c r="G65" s="14"/>
      <c r="H65" s="15"/>
      <c r="I65" s="496"/>
      <c r="J65" s="496"/>
      <c r="K65" s="496"/>
      <c r="L65" s="14"/>
      <c r="M65" s="15"/>
      <c r="N65" s="496"/>
      <c r="O65" s="496"/>
      <c r="P65" s="496"/>
    </row>
    <row r="66" spans="1:16" s="493" customFormat="1" ht="16.5">
      <c r="A66" s="496"/>
      <c r="B66" s="14"/>
      <c r="C66" s="15"/>
      <c r="D66" s="496"/>
      <c r="E66" s="496"/>
      <c r="F66" s="496"/>
      <c r="G66" s="14"/>
      <c r="H66" s="15"/>
      <c r="I66" s="496"/>
      <c r="J66" s="496"/>
      <c r="K66" s="496"/>
      <c r="L66" s="14"/>
      <c r="M66" s="15"/>
      <c r="N66" s="496"/>
      <c r="O66" s="496"/>
      <c r="P66" s="496"/>
    </row>
    <row r="67" spans="1:16" s="493" customFormat="1" ht="16.5">
      <c r="A67" s="496"/>
      <c r="B67" s="14"/>
      <c r="C67" s="15"/>
      <c r="D67" s="496"/>
      <c r="E67" s="496"/>
      <c r="F67" s="496"/>
      <c r="G67" s="14"/>
      <c r="H67" s="15"/>
      <c r="I67" s="496"/>
      <c r="J67" s="496"/>
      <c r="K67" s="496"/>
      <c r="L67" s="14"/>
      <c r="M67" s="15"/>
      <c r="N67" s="496"/>
      <c r="O67" s="496"/>
      <c r="P67" s="496"/>
    </row>
    <row r="68" spans="1:16" s="493" customFormat="1" ht="16.5">
      <c r="A68" s="496"/>
      <c r="B68" s="14"/>
      <c r="C68" s="15"/>
      <c r="D68" s="496"/>
      <c r="E68" s="496"/>
      <c r="F68" s="496"/>
      <c r="G68" s="14"/>
      <c r="H68" s="15"/>
      <c r="I68" s="496"/>
      <c r="J68" s="496"/>
      <c r="K68" s="496"/>
      <c r="L68" s="14"/>
      <c r="M68" s="15"/>
      <c r="N68" s="496"/>
      <c r="O68" s="496"/>
      <c r="P68" s="496"/>
    </row>
    <row r="69" spans="1:16" s="493" customFormat="1" ht="16.5">
      <c r="A69" s="496"/>
      <c r="B69" s="14"/>
      <c r="C69" s="15"/>
      <c r="D69" s="496"/>
      <c r="E69" s="496"/>
      <c r="F69" s="496"/>
      <c r="G69" s="14"/>
      <c r="H69" s="15"/>
      <c r="I69" s="496"/>
      <c r="J69" s="496"/>
      <c r="K69" s="496"/>
      <c r="L69" s="14"/>
      <c r="M69" s="15"/>
      <c r="N69" s="496"/>
      <c r="O69" s="496"/>
      <c r="P69" s="496"/>
    </row>
    <row r="70" spans="1:16" s="493" customFormat="1" ht="16.5">
      <c r="A70" s="496"/>
      <c r="B70" s="14"/>
      <c r="C70" s="15"/>
      <c r="D70" s="496"/>
      <c r="E70" s="496"/>
      <c r="F70" s="496"/>
      <c r="G70" s="14"/>
      <c r="H70" s="15"/>
      <c r="I70" s="496"/>
      <c r="J70" s="496"/>
      <c r="K70" s="496"/>
      <c r="L70" s="14"/>
      <c r="M70" s="15"/>
      <c r="N70" s="496"/>
      <c r="O70" s="496"/>
      <c r="P70" s="496"/>
    </row>
    <row r="71" spans="1:16" s="493" customFormat="1" ht="16.5">
      <c r="A71" s="496"/>
      <c r="B71" s="14"/>
      <c r="C71" s="15"/>
      <c r="D71" s="496"/>
      <c r="E71" s="496"/>
      <c r="F71" s="496"/>
      <c r="G71" s="14"/>
      <c r="H71" s="15"/>
      <c r="I71" s="496"/>
      <c r="J71" s="496"/>
      <c r="K71" s="496"/>
      <c r="L71" s="14"/>
      <c r="M71" s="15"/>
      <c r="N71" s="496"/>
      <c r="O71" s="496"/>
      <c r="P71" s="496"/>
    </row>
    <row r="72" spans="1:16" s="493" customFormat="1" ht="16.5">
      <c r="A72" s="496"/>
      <c r="B72" s="14"/>
      <c r="C72" s="15"/>
      <c r="D72" s="496"/>
      <c r="E72" s="496"/>
      <c r="F72" s="496"/>
      <c r="G72" s="14"/>
      <c r="H72" s="15"/>
      <c r="I72" s="496"/>
      <c r="J72" s="496"/>
      <c r="K72" s="496"/>
      <c r="L72" s="14"/>
      <c r="M72" s="15"/>
      <c r="N72" s="496"/>
      <c r="O72" s="496"/>
      <c r="P72" s="496"/>
    </row>
    <row r="73" spans="1:16" s="493" customFormat="1" ht="16.5">
      <c r="A73" s="496"/>
      <c r="B73" s="14"/>
      <c r="C73" s="15"/>
      <c r="D73" s="496"/>
      <c r="E73" s="496"/>
      <c r="F73" s="496"/>
      <c r="G73" s="14"/>
      <c r="H73" s="15"/>
      <c r="I73" s="496"/>
      <c r="J73" s="496"/>
      <c r="K73" s="496"/>
      <c r="L73" s="14"/>
      <c r="M73" s="15"/>
      <c r="N73" s="496"/>
      <c r="O73" s="496"/>
      <c r="P73" s="496"/>
    </row>
    <row r="74" spans="1:16" s="493" customFormat="1" ht="16.5">
      <c r="A74" s="496"/>
      <c r="B74" s="14"/>
      <c r="C74" s="15"/>
      <c r="D74" s="496"/>
      <c r="E74" s="496"/>
      <c r="F74" s="496"/>
      <c r="G74" s="14"/>
      <c r="H74" s="15"/>
      <c r="I74" s="496"/>
      <c r="J74" s="496"/>
      <c r="K74" s="496"/>
      <c r="L74" s="14"/>
      <c r="M74" s="15"/>
      <c r="N74" s="496"/>
      <c r="O74" s="496"/>
      <c r="P74" s="496"/>
    </row>
    <row r="75" spans="1:16" s="493" customFormat="1" ht="16.5">
      <c r="A75" s="496"/>
      <c r="B75" s="14"/>
      <c r="C75" s="15"/>
      <c r="D75" s="496"/>
      <c r="E75" s="496"/>
      <c r="F75" s="496"/>
      <c r="G75" s="14"/>
      <c r="H75" s="15"/>
      <c r="I75" s="496"/>
      <c r="J75" s="496"/>
      <c r="K75" s="496"/>
      <c r="L75" s="14"/>
      <c r="M75" s="15"/>
      <c r="N75" s="496"/>
      <c r="O75" s="496"/>
      <c r="P75" s="496"/>
    </row>
    <row r="76" spans="1:16" s="493" customFormat="1" ht="16.5">
      <c r="A76" s="496"/>
      <c r="B76" s="14"/>
      <c r="C76" s="15"/>
      <c r="D76" s="496"/>
      <c r="E76" s="496"/>
      <c r="F76" s="496"/>
      <c r="G76" s="14"/>
      <c r="H76" s="15"/>
      <c r="I76" s="496"/>
      <c r="J76" s="496"/>
      <c r="K76" s="496"/>
      <c r="L76" s="14"/>
      <c r="M76" s="15"/>
      <c r="N76" s="496"/>
      <c r="O76" s="496"/>
      <c r="P76" s="496"/>
    </row>
    <row r="77" spans="1:16" s="493" customFormat="1" ht="16.5">
      <c r="A77" s="496"/>
      <c r="B77" s="14"/>
      <c r="C77" s="15"/>
      <c r="D77" s="496"/>
      <c r="E77" s="496"/>
      <c r="F77" s="496"/>
      <c r="G77" s="14"/>
      <c r="H77" s="15"/>
      <c r="I77" s="496"/>
      <c r="J77" s="496"/>
      <c r="K77" s="496"/>
      <c r="L77" s="14"/>
      <c r="M77" s="15"/>
      <c r="N77" s="496"/>
      <c r="O77" s="496"/>
      <c r="P77" s="496"/>
    </row>
    <row r="78" spans="1:16" s="493" customFormat="1" ht="16.5">
      <c r="A78" s="496"/>
      <c r="B78" s="14"/>
      <c r="C78" s="15"/>
      <c r="D78" s="496"/>
      <c r="E78" s="496"/>
      <c r="F78" s="496"/>
      <c r="G78" s="14"/>
      <c r="H78" s="15"/>
      <c r="I78" s="496"/>
      <c r="J78" s="496"/>
      <c r="K78" s="496"/>
      <c r="L78" s="14"/>
      <c r="M78" s="15"/>
      <c r="N78" s="496"/>
      <c r="O78" s="496"/>
      <c r="P78" s="496"/>
    </row>
    <row r="79" spans="1:16" s="493" customFormat="1" ht="16.5">
      <c r="A79" s="496"/>
      <c r="B79" s="14"/>
      <c r="C79" s="15"/>
      <c r="D79" s="496"/>
      <c r="E79" s="496"/>
      <c r="F79" s="496"/>
      <c r="G79" s="14"/>
      <c r="H79" s="15"/>
      <c r="I79" s="496"/>
      <c r="J79" s="496"/>
      <c r="K79" s="496"/>
      <c r="L79" s="14"/>
      <c r="M79" s="15"/>
      <c r="N79" s="496"/>
      <c r="O79" s="496"/>
      <c r="P79" s="496"/>
    </row>
    <row r="80" spans="1:16" s="493" customFormat="1" ht="16.5">
      <c r="A80" s="496"/>
      <c r="B80" s="14"/>
      <c r="C80" s="15"/>
      <c r="D80" s="496"/>
      <c r="E80" s="496"/>
      <c r="F80" s="496"/>
      <c r="G80" s="14"/>
      <c r="H80" s="15"/>
      <c r="I80" s="496"/>
      <c r="J80" s="496"/>
      <c r="K80" s="496"/>
      <c r="L80" s="14"/>
      <c r="M80" s="15"/>
      <c r="N80" s="496"/>
      <c r="O80" s="496"/>
      <c r="P80" s="496"/>
    </row>
    <row r="81" spans="2:3" ht="16.5">
      <c r="B81" s="14"/>
      <c r="C81" s="15"/>
    </row>
  </sheetData>
  <sheetProtection/>
  <mergeCells count="1">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16" max="65535" man="1"/>
  </colBreaks>
</worksheet>
</file>

<file path=xl/worksheets/sheet7.xml><?xml version="1.0" encoding="utf-8"?>
<worksheet xmlns="http://schemas.openxmlformats.org/spreadsheetml/2006/main" xmlns:r="http://schemas.openxmlformats.org/officeDocument/2006/relationships">
  <dimension ref="A1:S81"/>
  <sheetViews>
    <sheetView showZeros="0" view="pageBreakPreview" zoomScaleNormal="90" zoomScaleSheetLayoutView="100" zoomScalePageLayoutView="0" workbookViewId="0" topLeftCell="A13">
      <selection activeCell="A1" sqref="A1:S27"/>
    </sheetView>
  </sheetViews>
  <sheetFormatPr defaultColWidth="9.00390625" defaultRowHeight="16.5"/>
  <cols>
    <col min="1" max="1" width="3.00390625" style="496" customWidth="1"/>
    <col min="2" max="2" width="13.125" style="12" customWidth="1"/>
    <col min="3" max="3" width="19.875" style="13" customWidth="1"/>
    <col min="4" max="6" width="7.875" style="496" customWidth="1"/>
    <col min="7" max="7" width="13.125" style="14" customWidth="1"/>
    <col min="8" max="8" width="19.875" style="15" customWidth="1"/>
    <col min="9" max="11" width="7.875" style="496" customWidth="1"/>
    <col min="12" max="12" width="13.125" style="14" customWidth="1"/>
    <col min="13" max="13" width="19.875" style="15" customWidth="1"/>
    <col min="14" max="16" width="7.875" style="496" customWidth="1"/>
    <col min="17" max="16384" width="9.00390625" style="496" customWidth="1"/>
  </cols>
  <sheetData>
    <row r="1" spans="1:16" s="74" customFormat="1" ht="25.5">
      <c r="A1" s="1248" t="s">
        <v>373</v>
      </c>
      <c r="B1" s="1248"/>
      <c r="C1" s="1248"/>
      <c r="D1" s="1248"/>
      <c r="E1" s="1248"/>
      <c r="F1" s="1248"/>
      <c r="G1" s="1248"/>
      <c r="H1" s="1248"/>
      <c r="I1" s="1248"/>
      <c r="J1" s="1248"/>
      <c r="K1" s="1248"/>
      <c r="L1" s="1248"/>
      <c r="M1" s="1248"/>
      <c r="N1" s="1248"/>
      <c r="O1" s="1248"/>
      <c r="P1" s="7"/>
    </row>
    <row r="2" spans="1:16" s="74" customFormat="1" ht="10.5" customHeight="1">
      <c r="A2" s="5"/>
      <c r="B2" s="9"/>
      <c r="C2" s="6"/>
      <c r="D2" s="7"/>
      <c r="E2" s="7"/>
      <c r="F2" s="7"/>
      <c r="G2" s="9"/>
      <c r="H2" s="6"/>
      <c r="I2" s="7"/>
      <c r="J2" s="7"/>
      <c r="K2" s="7"/>
      <c r="L2" s="9"/>
      <c r="M2" s="6"/>
      <c r="N2" s="7"/>
      <c r="O2" s="7"/>
      <c r="P2" s="7"/>
    </row>
    <row r="3" spans="1:16" s="74" customFormat="1" ht="16.5">
      <c r="A3" s="791" t="s">
        <v>914</v>
      </c>
      <c r="B3" s="9"/>
      <c r="C3" s="10"/>
      <c r="D3" s="7"/>
      <c r="E3" s="7"/>
      <c r="F3" s="7"/>
      <c r="G3" s="9"/>
      <c r="H3" s="6"/>
      <c r="I3" s="7"/>
      <c r="J3" s="7"/>
      <c r="K3" s="7"/>
      <c r="L3" s="9"/>
      <c r="M3" s="6"/>
      <c r="N3" s="7"/>
      <c r="O3" s="7"/>
      <c r="P3" s="11"/>
    </row>
    <row r="4" spans="2:16" s="697" customFormat="1" ht="16.5">
      <c r="B4" s="12"/>
      <c r="C4" s="13"/>
      <c r="G4" s="14"/>
      <c r="H4" s="15"/>
      <c r="L4" s="14"/>
      <c r="M4" s="15"/>
      <c r="P4" s="398" t="s">
        <v>402</v>
      </c>
    </row>
    <row r="5" spans="1:16" s="25" customFormat="1" ht="14.25">
      <c r="A5" s="16" t="s">
        <v>0</v>
      </c>
      <c r="B5" s="17"/>
      <c r="C5" s="784" t="s">
        <v>1</v>
      </c>
      <c r="D5" s="17"/>
      <c r="E5" s="18"/>
      <c r="F5" s="19"/>
      <c r="G5" s="17"/>
      <c r="H5" s="784" t="s">
        <v>2</v>
      </c>
      <c r="I5" s="17"/>
      <c r="J5" s="20"/>
      <c r="K5" s="21"/>
      <c r="L5" s="22"/>
      <c r="M5" s="784" t="s">
        <v>3</v>
      </c>
      <c r="N5" s="17"/>
      <c r="O5" s="20"/>
      <c r="P5" s="23"/>
    </row>
    <row r="6" spans="1:16" s="25" customFormat="1" ht="14.25">
      <c r="A6" s="26"/>
      <c r="B6" s="27" t="s">
        <v>5</v>
      </c>
      <c r="C6" s="28"/>
      <c r="D6" s="16" t="s">
        <v>6</v>
      </c>
      <c r="E6" s="29" t="s">
        <v>404</v>
      </c>
      <c r="F6" s="16" t="s">
        <v>444</v>
      </c>
      <c r="G6" s="27" t="s">
        <v>5</v>
      </c>
      <c r="H6" s="28"/>
      <c r="I6" s="16" t="s">
        <v>6</v>
      </c>
      <c r="J6" s="29" t="s">
        <v>404</v>
      </c>
      <c r="K6" s="16" t="s">
        <v>444</v>
      </c>
      <c r="L6" s="27" t="s">
        <v>5</v>
      </c>
      <c r="M6" s="28"/>
      <c r="N6" s="16" t="s">
        <v>6</v>
      </c>
      <c r="O6" s="966" t="s">
        <v>404</v>
      </c>
      <c r="P6" s="965" t="s">
        <v>444</v>
      </c>
    </row>
    <row r="7" spans="1:16" s="25" customFormat="1" ht="14.25">
      <c r="A7" s="26"/>
      <c r="B7" s="30" t="s">
        <v>392</v>
      </c>
      <c r="C7" s="31" t="s">
        <v>8</v>
      </c>
      <c r="D7" s="32"/>
      <c r="E7" s="33" t="s">
        <v>12</v>
      </c>
      <c r="F7" s="32" t="s">
        <v>391</v>
      </c>
      <c r="G7" s="30" t="s">
        <v>392</v>
      </c>
      <c r="H7" s="31" t="s">
        <v>8</v>
      </c>
      <c r="I7" s="32"/>
      <c r="J7" s="33" t="s">
        <v>12</v>
      </c>
      <c r="K7" s="32" t="s">
        <v>389</v>
      </c>
      <c r="L7" s="30" t="s">
        <v>392</v>
      </c>
      <c r="M7" s="31" t="s">
        <v>8</v>
      </c>
      <c r="N7" s="32"/>
      <c r="O7" s="33" t="s">
        <v>12</v>
      </c>
      <c r="P7" s="34" t="s">
        <v>389</v>
      </c>
    </row>
    <row r="8" spans="1:16" s="25" customFormat="1" ht="14.25">
      <c r="A8" s="35" t="s">
        <v>9</v>
      </c>
      <c r="B8" s="36" t="s">
        <v>10</v>
      </c>
      <c r="C8" s="37"/>
      <c r="D8" s="35" t="s">
        <v>11</v>
      </c>
      <c r="E8" s="38" t="s">
        <v>404</v>
      </c>
      <c r="F8" s="35" t="s">
        <v>13</v>
      </c>
      <c r="G8" s="36" t="s">
        <v>10</v>
      </c>
      <c r="H8" s="37"/>
      <c r="I8" s="35" t="s">
        <v>11</v>
      </c>
      <c r="J8" s="38" t="s">
        <v>404</v>
      </c>
      <c r="K8" s="35" t="s">
        <v>13</v>
      </c>
      <c r="L8" s="36" t="s">
        <v>10</v>
      </c>
      <c r="M8" s="37"/>
      <c r="N8" s="35" t="s">
        <v>11</v>
      </c>
      <c r="O8" s="38" t="s">
        <v>404</v>
      </c>
      <c r="P8" s="36" t="s">
        <v>13</v>
      </c>
    </row>
    <row r="9" spans="1:16" s="79" customFormat="1" ht="28.5" customHeight="1">
      <c r="A9" s="41"/>
      <c r="B9" s="42" t="s">
        <v>851</v>
      </c>
      <c r="C9" s="43" t="s">
        <v>852</v>
      </c>
      <c r="D9" s="44">
        <v>38828</v>
      </c>
      <c r="E9" s="421">
        <v>555.8834047872859</v>
      </c>
      <c r="F9" s="851">
        <v>100</v>
      </c>
      <c r="G9" s="42" t="s">
        <v>500</v>
      </c>
      <c r="H9" s="43" t="s">
        <v>501</v>
      </c>
      <c r="I9" s="44">
        <v>27400</v>
      </c>
      <c r="J9" s="421">
        <v>798.016492146673</v>
      </c>
      <c r="K9" s="851">
        <v>100</v>
      </c>
      <c r="L9" s="42" t="s">
        <v>500</v>
      </c>
      <c r="M9" s="43" t="s">
        <v>501</v>
      </c>
      <c r="N9" s="44">
        <v>11428</v>
      </c>
      <c r="O9" s="421">
        <v>321.78813737098415</v>
      </c>
      <c r="P9" s="874">
        <v>100</v>
      </c>
    </row>
    <row r="10" spans="1:16" s="80" customFormat="1" ht="28.5" customHeight="1">
      <c r="A10" s="48">
        <v>1</v>
      </c>
      <c r="B10" s="49" t="s">
        <v>853</v>
      </c>
      <c r="C10" s="43" t="s">
        <v>854</v>
      </c>
      <c r="D10" s="44">
        <v>16132</v>
      </c>
      <c r="E10" s="421">
        <v>230.95475136572827</v>
      </c>
      <c r="F10" s="870">
        <v>41.547336973318224</v>
      </c>
      <c r="G10" s="49" t="s">
        <v>884</v>
      </c>
      <c r="H10" s="43" t="s">
        <v>885</v>
      </c>
      <c r="I10" s="44">
        <v>10449</v>
      </c>
      <c r="J10" s="421">
        <v>304.32388052702873</v>
      </c>
      <c r="K10" s="870">
        <v>38.13503649635037</v>
      </c>
      <c r="L10" s="49" t="s">
        <v>884</v>
      </c>
      <c r="M10" s="43" t="s">
        <v>885</v>
      </c>
      <c r="N10" s="44">
        <v>5683</v>
      </c>
      <c r="O10" s="421">
        <v>160.0211747181749</v>
      </c>
      <c r="P10" s="694">
        <v>49.72873643682184</v>
      </c>
    </row>
    <row r="11" spans="1:16" s="80" customFormat="1" ht="28.5" customHeight="1">
      <c r="A11" s="48">
        <v>2</v>
      </c>
      <c r="B11" s="49" t="s">
        <v>855</v>
      </c>
      <c r="C11" s="43" t="s">
        <v>856</v>
      </c>
      <c r="D11" s="44">
        <v>4073</v>
      </c>
      <c r="E11" s="421">
        <v>58.311350254934986</v>
      </c>
      <c r="F11" s="870">
        <v>10.48985268363037</v>
      </c>
      <c r="G11" s="49" t="s">
        <v>886</v>
      </c>
      <c r="H11" s="43" t="s">
        <v>887</v>
      </c>
      <c r="I11" s="44">
        <v>3219</v>
      </c>
      <c r="J11" s="421">
        <v>93.75237548248688</v>
      </c>
      <c r="K11" s="870">
        <v>11.748175182481752</v>
      </c>
      <c r="L11" s="49" t="s">
        <v>886</v>
      </c>
      <c r="M11" s="43" t="s">
        <v>887</v>
      </c>
      <c r="N11" s="44">
        <v>854</v>
      </c>
      <c r="O11" s="421">
        <v>24.046820906092098</v>
      </c>
      <c r="P11" s="694">
        <v>7.472873643682184</v>
      </c>
    </row>
    <row r="12" spans="1:16" s="80" customFormat="1" ht="28.5" customHeight="1">
      <c r="A12" s="48">
        <v>3</v>
      </c>
      <c r="B12" s="49" t="s">
        <v>857</v>
      </c>
      <c r="C12" s="43" t="s">
        <v>858</v>
      </c>
      <c r="D12" s="44">
        <v>2131</v>
      </c>
      <c r="E12" s="421">
        <v>30.508590079368147</v>
      </c>
      <c r="F12" s="870">
        <v>5.488307407025857</v>
      </c>
      <c r="G12" s="49" t="s">
        <v>888</v>
      </c>
      <c r="H12" s="43" t="s">
        <v>889</v>
      </c>
      <c r="I12" s="44">
        <v>1814</v>
      </c>
      <c r="J12" s="421">
        <v>52.83218674284909</v>
      </c>
      <c r="K12" s="870">
        <v>6.62043795620438</v>
      </c>
      <c r="L12" s="49" t="s">
        <v>894</v>
      </c>
      <c r="M12" s="43" t="s">
        <v>895</v>
      </c>
      <c r="N12" s="44">
        <v>589</v>
      </c>
      <c r="O12" s="421">
        <v>16.584985379026048</v>
      </c>
      <c r="P12" s="694">
        <v>5.154007700385019</v>
      </c>
    </row>
    <row r="13" spans="1:19" s="80" customFormat="1" ht="28.5" customHeight="1">
      <c r="A13" s="48">
        <v>4</v>
      </c>
      <c r="B13" s="49" t="s">
        <v>859</v>
      </c>
      <c r="C13" s="43" t="s">
        <v>860</v>
      </c>
      <c r="D13" s="44">
        <v>2105</v>
      </c>
      <c r="E13" s="421">
        <v>30.136359510591248</v>
      </c>
      <c r="F13" s="870">
        <v>5.421345420830328</v>
      </c>
      <c r="G13" s="49" t="s">
        <v>890</v>
      </c>
      <c r="H13" s="43" t="s">
        <v>891</v>
      </c>
      <c r="I13" s="44">
        <v>1646</v>
      </c>
      <c r="J13" s="421">
        <v>47.939238907789196</v>
      </c>
      <c r="K13" s="870">
        <v>6.007299270072993</v>
      </c>
      <c r="L13" s="49" t="s">
        <v>892</v>
      </c>
      <c r="M13" s="43" t="s">
        <v>893</v>
      </c>
      <c r="N13" s="44">
        <v>551</v>
      </c>
      <c r="O13" s="421">
        <v>15.514986322314689</v>
      </c>
      <c r="P13" s="694">
        <v>4.821491074553728</v>
      </c>
      <c r="R13" s="496"/>
      <c r="S13" s="493"/>
    </row>
    <row r="14" spans="1:16" s="80" customFormat="1" ht="28.5" customHeight="1">
      <c r="A14" s="48">
        <v>5</v>
      </c>
      <c r="B14" s="49" t="s">
        <v>861</v>
      </c>
      <c r="C14" s="43" t="s">
        <v>862</v>
      </c>
      <c r="D14" s="44">
        <v>2050</v>
      </c>
      <c r="E14" s="421">
        <v>29.348948692024734</v>
      </c>
      <c r="F14" s="870">
        <v>5.27969506541671</v>
      </c>
      <c r="G14" s="49" t="s">
        <v>892</v>
      </c>
      <c r="H14" s="43" t="s">
        <v>893</v>
      </c>
      <c r="I14" s="44">
        <v>1499</v>
      </c>
      <c r="J14" s="421">
        <v>43.65790955211178</v>
      </c>
      <c r="K14" s="870">
        <v>5.470802919708029</v>
      </c>
      <c r="L14" s="49" t="s">
        <v>890</v>
      </c>
      <c r="M14" s="43" t="s">
        <v>891</v>
      </c>
      <c r="N14" s="44">
        <v>459</v>
      </c>
      <c r="O14" s="421">
        <v>12.924462290276667</v>
      </c>
      <c r="P14" s="694">
        <v>4.016450822541127</v>
      </c>
    </row>
    <row r="15" spans="1:16" s="80" customFormat="1" ht="28.5" customHeight="1">
      <c r="A15" s="48">
        <v>6</v>
      </c>
      <c r="B15" s="49" t="s">
        <v>863</v>
      </c>
      <c r="C15" s="43" t="s">
        <v>864</v>
      </c>
      <c r="D15" s="44">
        <v>1833</v>
      </c>
      <c r="E15" s="421">
        <v>26.24225509877138</v>
      </c>
      <c r="F15" s="870">
        <v>4.720820026784795</v>
      </c>
      <c r="G15" s="49" t="s">
        <v>894</v>
      </c>
      <c r="H15" s="43" t="s">
        <v>895</v>
      </c>
      <c r="I15" s="44">
        <v>1244</v>
      </c>
      <c r="J15" s="421">
        <v>36.23111373103873</v>
      </c>
      <c r="K15" s="870">
        <v>4.54014598540146</v>
      </c>
      <c r="L15" s="49" t="s">
        <v>896</v>
      </c>
      <c r="M15" s="43" t="s">
        <v>897</v>
      </c>
      <c r="N15" s="44">
        <v>433</v>
      </c>
      <c r="O15" s="421">
        <v>12.19235767252679</v>
      </c>
      <c r="P15" s="694">
        <v>3.7889394469723485</v>
      </c>
    </row>
    <row r="16" spans="1:16" s="80" customFormat="1" ht="28.5" customHeight="1">
      <c r="A16" s="48">
        <v>7</v>
      </c>
      <c r="B16" s="49" t="s">
        <v>865</v>
      </c>
      <c r="C16" s="43" t="s">
        <v>866</v>
      </c>
      <c r="D16" s="44">
        <v>1401</v>
      </c>
      <c r="E16" s="421">
        <v>20.05750103293983</v>
      </c>
      <c r="F16" s="870">
        <v>3.608220871536005</v>
      </c>
      <c r="G16" s="49" t="s">
        <v>896</v>
      </c>
      <c r="H16" s="43" t="s">
        <v>897</v>
      </c>
      <c r="I16" s="44">
        <v>968</v>
      </c>
      <c r="J16" s="421">
        <v>28.192699430583193</v>
      </c>
      <c r="K16" s="870">
        <v>3.5328467153284673</v>
      </c>
      <c r="L16" s="49" t="s">
        <v>888</v>
      </c>
      <c r="M16" s="43" t="s">
        <v>889</v>
      </c>
      <c r="N16" s="44">
        <v>317</v>
      </c>
      <c r="O16" s="421">
        <v>8.926044762565802</v>
      </c>
      <c r="P16" s="694">
        <v>2.7738886944347216</v>
      </c>
    </row>
    <row r="17" spans="1:16" s="80" customFormat="1" ht="28.5" customHeight="1">
      <c r="A17" s="48">
        <v>8</v>
      </c>
      <c r="B17" s="49" t="s">
        <v>867</v>
      </c>
      <c r="C17" s="43" t="s">
        <v>868</v>
      </c>
      <c r="D17" s="44">
        <v>1006</v>
      </c>
      <c r="E17" s="421">
        <v>14.402459699598477</v>
      </c>
      <c r="F17" s="870">
        <v>2.590913773565468</v>
      </c>
      <c r="G17" s="49" t="s">
        <v>898</v>
      </c>
      <c r="H17" s="43" t="s">
        <v>899</v>
      </c>
      <c r="I17" s="44">
        <v>767</v>
      </c>
      <c r="J17" s="421">
        <v>22.338636842207965</v>
      </c>
      <c r="K17" s="870">
        <v>2.7992700729927007</v>
      </c>
      <c r="L17" s="49" t="s">
        <v>902</v>
      </c>
      <c r="M17" s="43" t="s">
        <v>903</v>
      </c>
      <c r="N17" s="44">
        <v>281</v>
      </c>
      <c r="O17" s="421">
        <v>7.912361445681357</v>
      </c>
      <c r="P17" s="694">
        <v>2.4588729436471826</v>
      </c>
    </row>
    <row r="18" spans="1:18" s="80" customFormat="1" ht="28.5" customHeight="1">
      <c r="A18" s="48">
        <v>9</v>
      </c>
      <c r="B18" s="49" t="s">
        <v>869</v>
      </c>
      <c r="C18" s="43" t="s">
        <v>870</v>
      </c>
      <c r="D18" s="44">
        <v>867</v>
      </c>
      <c r="E18" s="421">
        <v>12.412457812675827</v>
      </c>
      <c r="F18" s="870">
        <v>2.23292469352014</v>
      </c>
      <c r="G18" s="49" t="s">
        <v>900</v>
      </c>
      <c r="H18" s="43" t="s">
        <v>901</v>
      </c>
      <c r="I18" s="44">
        <v>649</v>
      </c>
      <c r="J18" s="421">
        <v>18.901923481868277</v>
      </c>
      <c r="K18" s="870">
        <v>2.3686131386861313</v>
      </c>
      <c r="L18" s="49" t="s">
        <v>898</v>
      </c>
      <c r="M18" s="43" t="s">
        <v>899</v>
      </c>
      <c r="N18" s="44">
        <v>239</v>
      </c>
      <c r="O18" s="421">
        <v>6.729730909316172</v>
      </c>
      <c r="P18" s="694">
        <v>2.0913545677283865</v>
      </c>
      <c r="Q18" s="496"/>
      <c r="R18" s="496"/>
    </row>
    <row r="19" spans="1:16" s="80" customFormat="1" ht="28.5" customHeight="1">
      <c r="A19" s="48">
        <v>10</v>
      </c>
      <c r="B19" s="49" t="s">
        <v>871</v>
      </c>
      <c r="C19" s="43" t="s">
        <v>872</v>
      </c>
      <c r="D19" s="44">
        <v>777</v>
      </c>
      <c r="E19" s="421">
        <v>11.123967382294252</v>
      </c>
      <c r="F19" s="870">
        <v>2.001133202843309</v>
      </c>
      <c r="G19" s="49" t="s">
        <v>902</v>
      </c>
      <c r="H19" s="43" t="s">
        <v>903</v>
      </c>
      <c r="I19" s="44">
        <v>496</v>
      </c>
      <c r="J19" s="421">
        <v>14.445845989224448</v>
      </c>
      <c r="K19" s="870">
        <v>1.8102189781021898</v>
      </c>
      <c r="L19" s="49" t="s">
        <v>900</v>
      </c>
      <c r="M19" s="43" t="s">
        <v>901</v>
      </c>
      <c r="N19" s="44">
        <v>218</v>
      </c>
      <c r="O19" s="421">
        <v>6.13841564113358</v>
      </c>
      <c r="P19" s="694">
        <v>1.9075953797689884</v>
      </c>
    </row>
    <row r="20" spans="1:16" s="80" customFormat="1" ht="28.5" customHeight="1">
      <c r="A20" s="48"/>
      <c r="B20" s="50"/>
      <c r="C20" s="51" t="s">
        <v>883</v>
      </c>
      <c r="D20" s="52">
        <v>6453</v>
      </c>
      <c r="E20" s="423">
        <v>92.38476385835882</v>
      </c>
      <c r="F20" s="871">
        <v>16.619449881528794</v>
      </c>
      <c r="G20" s="50"/>
      <c r="H20" s="51" t="s">
        <v>883</v>
      </c>
      <c r="I20" s="52">
        <v>4649</v>
      </c>
      <c r="J20" s="423">
        <v>135.4006814594848</v>
      </c>
      <c r="K20" s="871">
        <v>16.967153284671532</v>
      </c>
      <c r="L20" s="50"/>
      <c r="M20" s="51" t="s">
        <v>883</v>
      </c>
      <c r="N20" s="52">
        <v>1804</v>
      </c>
      <c r="O20" s="423">
        <v>50.79679732387604</v>
      </c>
      <c r="P20" s="858">
        <v>15.785789289464473</v>
      </c>
    </row>
    <row r="21" spans="1:18" s="80" customFormat="1" ht="28.5" customHeight="1">
      <c r="A21" s="54">
        <v>11</v>
      </c>
      <c r="B21" s="55" t="s">
        <v>873</v>
      </c>
      <c r="C21" s="56" t="s">
        <v>874</v>
      </c>
      <c r="D21" s="57">
        <v>539</v>
      </c>
      <c r="E21" s="421">
        <v>7.7166260219518685</v>
      </c>
      <c r="F21" s="870">
        <v>1.3881734830534667</v>
      </c>
      <c r="G21" s="55" t="s">
        <v>904</v>
      </c>
      <c r="H21" s="56" t="s">
        <v>905</v>
      </c>
      <c r="I21" s="57">
        <v>374</v>
      </c>
      <c r="J21" s="421">
        <v>10.892633870907144</v>
      </c>
      <c r="K21" s="870">
        <v>1.364963503649635</v>
      </c>
      <c r="L21" s="55" t="s">
        <v>904</v>
      </c>
      <c r="M21" s="56" t="s">
        <v>905</v>
      </c>
      <c r="N21" s="57">
        <v>165</v>
      </c>
      <c r="O21" s="421">
        <v>4.64604853572037</v>
      </c>
      <c r="P21" s="960">
        <v>1.4438221911095555</v>
      </c>
      <c r="Q21" s="496"/>
      <c r="R21" s="496"/>
    </row>
    <row r="22" spans="1:16" s="80" customFormat="1" ht="28.5" customHeight="1">
      <c r="A22" s="48">
        <v>12</v>
      </c>
      <c r="B22" s="49" t="s">
        <v>875</v>
      </c>
      <c r="C22" s="43" t="s">
        <v>876</v>
      </c>
      <c r="D22" s="44">
        <v>432</v>
      </c>
      <c r="E22" s="421">
        <v>6.1847540658315525</v>
      </c>
      <c r="F22" s="870">
        <v>1.1125991552487895</v>
      </c>
      <c r="G22" s="49" t="s">
        <v>906</v>
      </c>
      <c r="H22" s="43" t="s">
        <v>907</v>
      </c>
      <c r="I22" s="44">
        <v>333</v>
      </c>
      <c r="J22" s="421">
        <v>9.698521601636575</v>
      </c>
      <c r="K22" s="870">
        <v>1.2153284671532847</v>
      </c>
      <c r="L22" s="49" t="s">
        <v>910</v>
      </c>
      <c r="M22" s="43" t="s">
        <v>911</v>
      </c>
      <c r="N22" s="44">
        <v>142</v>
      </c>
      <c r="O22" s="421">
        <v>3.998417527710864</v>
      </c>
      <c r="P22" s="858">
        <v>1.2425621281064054</v>
      </c>
    </row>
    <row r="23" spans="1:18" s="80" customFormat="1" ht="28.5" customHeight="1">
      <c r="A23" s="48">
        <v>13</v>
      </c>
      <c r="B23" s="49" t="s">
        <v>877</v>
      </c>
      <c r="C23" s="43" t="s">
        <v>878</v>
      </c>
      <c r="D23" s="44">
        <v>328</v>
      </c>
      <c r="E23" s="421">
        <v>4.695831790723957</v>
      </c>
      <c r="F23" s="870">
        <v>0.8447512104666736</v>
      </c>
      <c r="G23" s="49" t="s">
        <v>908</v>
      </c>
      <c r="H23" s="43" t="s">
        <v>909</v>
      </c>
      <c r="I23" s="44">
        <v>192</v>
      </c>
      <c r="J23" s="421">
        <v>5.591940382925593</v>
      </c>
      <c r="K23" s="870">
        <v>0.7007299270072993</v>
      </c>
      <c r="L23" s="49" t="s">
        <v>906</v>
      </c>
      <c r="M23" s="43" t="s">
        <v>907</v>
      </c>
      <c r="N23" s="44">
        <v>99</v>
      </c>
      <c r="O23" s="421">
        <v>2.787629121432222</v>
      </c>
      <c r="P23" s="858">
        <v>0.8662933146657333</v>
      </c>
      <c r="Q23" s="496"/>
      <c r="R23" s="496"/>
    </row>
    <row r="24" spans="1:16" s="80" customFormat="1" ht="28.5" customHeight="1">
      <c r="A24" s="48">
        <v>14</v>
      </c>
      <c r="B24" s="49" t="s">
        <v>879</v>
      </c>
      <c r="C24" s="43" t="s">
        <v>880</v>
      </c>
      <c r="D24" s="44">
        <v>254</v>
      </c>
      <c r="E24" s="421">
        <v>3.6364063257435517</v>
      </c>
      <c r="F24" s="870">
        <v>0.654167095910168</v>
      </c>
      <c r="G24" s="49" t="s">
        <v>910</v>
      </c>
      <c r="H24" s="43" t="s">
        <v>911</v>
      </c>
      <c r="I24" s="44">
        <v>186</v>
      </c>
      <c r="J24" s="421">
        <v>5.417192245959168</v>
      </c>
      <c r="K24" s="870">
        <v>0.6788321167883211</v>
      </c>
      <c r="L24" s="49" t="s">
        <v>912</v>
      </c>
      <c r="M24" s="43" t="s">
        <v>913</v>
      </c>
      <c r="N24" s="44">
        <v>97</v>
      </c>
      <c r="O24" s="421">
        <v>2.7313133816053083</v>
      </c>
      <c r="P24" s="858">
        <v>0.8487924396219811</v>
      </c>
    </row>
    <row r="25" spans="1:16" s="81" customFormat="1" ht="28.5" customHeight="1">
      <c r="A25" s="60">
        <v>15</v>
      </c>
      <c r="B25" s="61" t="s">
        <v>881</v>
      </c>
      <c r="C25" s="62" t="s">
        <v>882</v>
      </c>
      <c r="D25" s="63">
        <v>241</v>
      </c>
      <c r="E25" s="423">
        <v>3.4502910413551025</v>
      </c>
      <c r="F25" s="871">
        <v>0.6206861028124034</v>
      </c>
      <c r="G25" s="61" t="s">
        <v>881</v>
      </c>
      <c r="H25" s="62" t="s">
        <v>882</v>
      </c>
      <c r="I25" s="65">
        <v>163</v>
      </c>
      <c r="J25" s="423">
        <v>4.747324387587873</v>
      </c>
      <c r="K25" s="871">
        <v>0.5948905109489051</v>
      </c>
      <c r="L25" s="61" t="s">
        <v>881</v>
      </c>
      <c r="M25" s="62" t="s">
        <v>882</v>
      </c>
      <c r="N25" s="65">
        <v>78</v>
      </c>
      <c r="O25" s="423">
        <v>2.1963138532496296</v>
      </c>
      <c r="P25" s="861">
        <v>0.6825341267063353</v>
      </c>
    </row>
    <row r="26" spans="1:16" s="68" customFormat="1" ht="15.75" customHeight="1">
      <c r="A26" s="25" t="s">
        <v>915</v>
      </c>
      <c r="B26" s="25"/>
      <c r="C26" s="69"/>
      <c r="D26" s="69"/>
      <c r="E26" s="69"/>
      <c r="F26" s="69"/>
      <c r="H26" s="69"/>
      <c r="I26" s="69"/>
      <c r="J26" s="69"/>
      <c r="K26" s="69"/>
      <c r="M26" s="69"/>
      <c r="N26" s="69"/>
      <c r="O26" s="69"/>
      <c r="P26" s="69"/>
    </row>
    <row r="27" spans="1:16" s="71" customFormat="1" ht="15.75">
      <c r="A27" s="70" t="s">
        <v>4</v>
      </c>
      <c r="B27" s="14"/>
      <c r="C27" s="13"/>
      <c r="G27" s="72"/>
      <c r="H27" s="13"/>
      <c r="I27" s="70"/>
      <c r="J27" s="70"/>
      <c r="K27" s="70"/>
      <c r="L27" s="72"/>
      <c r="M27" s="13"/>
      <c r="N27" s="70"/>
      <c r="O27" s="70"/>
      <c r="P27" s="70"/>
    </row>
    <row r="28" spans="1:16" s="493" customFormat="1" ht="16.5">
      <c r="A28" s="496"/>
      <c r="B28" s="14"/>
      <c r="C28" s="15"/>
      <c r="D28" s="496"/>
      <c r="E28" s="496"/>
      <c r="F28" s="496"/>
      <c r="G28" s="14"/>
      <c r="H28" s="15"/>
      <c r="I28" s="496"/>
      <c r="J28" s="496"/>
      <c r="K28" s="496"/>
      <c r="L28" s="14"/>
      <c r="M28" s="15"/>
      <c r="N28" s="496"/>
      <c r="O28" s="496"/>
      <c r="P28" s="496"/>
    </row>
    <row r="29" spans="1:16" s="493" customFormat="1" ht="16.5">
      <c r="A29" s="496"/>
      <c r="B29" s="14"/>
      <c r="C29" s="15"/>
      <c r="D29" s="496"/>
      <c r="E29" s="496"/>
      <c r="F29" s="496"/>
      <c r="G29" s="14"/>
      <c r="H29" s="15"/>
      <c r="I29" s="496"/>
      <c r="J29" s="496"/>
      <c r="K29" s="496"/>
      <c r="L29" s="14"/>
      <c r="M29" s="15"/>
      <c r="N29" s="496"/>
      <c r="O29" s="496"/>
      <c r="P29" s="496"/>
    </row>
    <row r="30" spans="1:16" s="493" customFormat="1" ht="16.5">
      <c r="A30" s="496"/>
      <c r="B30" s="14"/>
      <c r="C30" s="496"/>
      <c r="D30" s="496"/>
      <c r="E30" s="496"/>
      <c r="F30" s="496"/>
      <c r="G30" s="14"/>
      <c r="H30" s="15"/>
      <c r="I30" s="496"/>
      <c r="J30" s="496"/>
      <c r="K30" s="496"/>
      <c r="L30" s="14"/>
      <c r="M30" s="15"/>
      <c r="N30" s="496"/>
      <c r="O30" s="496"/>
      <c r="P30" s="496"/>
    </row>
    <row r="31" spans="1:16" s="493" customFormat="1" ht="16.5">
      <c r="A31" s="496"/>
      <c r="B31" s="14"/>
      <c r="C31" s="496"/>
      <c r="D31" s="496"/>
      <c r="E31" s="496"/>
      <c r="F31" s="496"/>
      <c r="G31" s="14"/>
      <c r="H31" s="15"/>
      <c r="I31" s="496"/>
      <c r="J31" s="496"/>
      <c r="K31" s="496"/>
      <c r="L31" s="14"/>
      <c r="M31" s="15"/>
      <c r="N31" s="496"/>
      <c r="O31" s="496"/>
      <c r="P31" s="496"/>
    </row>
    <row r="32" spans="1:16" s="493" customFormat="1" ht="16.5">
      <c r="A32" s="496"/>
      <c r="B32" s="14"/>
      <c r="C32" s="15"/>
      <c r="D32" s="496"/>
      <c r="E32" s="496"/>
      <c r="F32" s="496"/>
      <c r="G32" s="14"/>
      <c r="H32" s="15"/>
      <c r="I32" s="496"/>
      <c r="J32" s="496"/>
      <c r="K32" s="496"/>
      <c r="L32" s="14"/>
      <c r="M32" s="15"/>
      <c r="N32" s="496"/>
      <c r="O32" s="496"/>
      <c r="P32" s="496"/>
    </row>
    <row r="33" spans="1:16" s="493" customFormat="1" ht="16.5">
      <c r="A33" s="496"/>
      <c r="B33" s="14"/>
      <c r="C33" s="15"/>
      <c r="D33" s="496"/>
      <c r="E33" s="496"/>
      <c r="F33" s="496"/>
      <c r="G33" s="14"/>
      <c r="H33" s="15"/>
      <c r="I33" s="496"/>
      <c r="J33" s="496"/>
      <c r="K33" s="496"/>
      <c r="L33" s="14"/>
      <c r="M33" s="15"/>
      <c r="N33" s="496"/>
      <c r="O33" s="496"/>
      <c r="P33" s="496"/>
    </row>
    <row r="34" spans="1:16" s="493" customFormat="1" ht="16.5">
      <c r="A34" s="496"/>
      <c r="B34" s="14"/>
      <c r="C34" s="15"/>
      <c r="D34" s="496"/>
      <c r="E34" s="496"/>
      <c r="F34" s="496"/>
      <c r="G34" s="14"/>
      <c r="H34" s="15"/>
      <c r="I34" s="496"/>
      <c r="J34" s="496"/>
      <c r="K34" s="496"/>
      <c r="L34" s="14"/>
      <c r="M34" s="15"/>
      <c r="N34" s="496"/>
      <c r="O34" s="496"/>
      <c r="P34" s="496"/>
    </row>
    <row r="35" spans="1:16" s="493" customFormat="1" ht="16.5">
      <c r="A35" s="496"/>
      <c r="B35" s="14"/>
      <c r="C35" s="15"/>
      <c r="D35" s="496"/>
      <c r="E35" s="496"/>
      <c r="F35" s="496"/>
      <c r="G35" s="14"/>
      <c r="H35" s="15"/>
      <c r="I35" s="496"/>
      <c r="J35" s="496"/>
      <c r="K35" s="496"/>
      <c r="L35" s="14"/>
      <c r="M35" s="15"/>
      <c r="N35" s="496"/>
      <c r="O35" s="496"/>
      <c r="P35" s="496"/>
    </row>
    <row r="36" spans="1:16" s="493" customFormat="1" ht="16.5">
      <c r="A36" s="496"/>
      <c r="B36" s="14"/>
      <c r="C36" s="15"/>
      <c r="D36" s="496"/>
      <c r="E36" s="496"/>
      <c r="F36" s="496"/>
      <c r="G36" s="14"/>
      <c r="H36" s="15"/>
      <c r="I36" s="496"/>
      <c r="J36" s="496"/>
      <c r="K36" s="496"/>
      <c r="L36" s="14"/>
      <c r="M36" s="15"/>
      <c r="N36" s="496"/>
      <c r="O36" s="496"/>
      <c r="P36" s="496"/>
    </row>
    <row r="37" spans="1:16" s="493" customFormat="1" ht="16.5">
      <c r="A37" s="496"/>
      <c r="B37" s="14"/>
      <c r="C37" s="15"/>
      <c r="D37" s="496"/>
      <c r="E37" s="496"/>
      <c r="F37" s="496"/>
      <c r="G37" s="14"/>
      <c r="H37" s="15"/>
      <c r="I37" s="496"/>
      <c r="J37" s="496"/>
      <c r="K37" s="496"/>
      <c r="L37" s="14"/>
      <c r="M37" s="15"/>
      <c r="N37" s="496"/>
      <c r="O37" s="496"/>
      <c r="P37" s="496"/>
    </row>
    <row r="38" spans="1:16" s="493" customFormat="1" ht="16.5">
      <c r="A38" s="496"/>
      <c r="B38" s="14"/>
      <c r="C38" s="15"/>
      <c r="D38" s="496"/>
      <c r="E38" s="496"/>
      <c r="F38" s="496"/>
      <c r="G38" s="14"/>
      <c r="H38" s="15"/>
      <c r="I38" s="496"/>
      <c r="J38" s="496"/>
      <c r="K38" s="496"/>
      <c r="L38" s="14"/>
      <c r="M38" s="15"/>
      <c r="N38" s="496"/>
      <c r="O38" s="496"/>
      <c r="P38" s="496"/>
    </row>
    <row r="39" spans="1:16" s="493" customFormat="1" ht="16.5">
      <c r="A39" s="496"/>
      <c r="B39" s="14"/>
      <c r="C39" s="15"/>
      <c r="D39" s="496"/>
      <c r="E39" s="496"/>
      <c r="F39" s="496"/>
      <c r="G39" s="14"/>
      <c r="H39" s="15"/>
      <c r="I39" s="496"/>
      <c r="J39" s="496"/>
      <c r="K39" s="496"/>
      <c r="L39" s="14"/>
      <c r="M39" s="15"/>
      <c r="N39" s="496"/>
      <c r="O39" s="496"/>
      <c r="P39" s="496"/>
    </row>
    <row r="40" spans="1:16" s="493" customFormat="1" ht="16.5">
      <c r="A40" s="496"/>
      <c r="B40" s="14"/>
      <c r="C40" s="15"/>
      <c r="D40" s="496"/>
      <c r="E40" s="496"/>
      <c r="F40" s="496"/>
      <c r="G40" s="14"/>
      <c r="H40" s="15"/>
      <c r="I40" s="496"/>
      <c r="J40" s="496"/>
      <c r="K40" s="496"/>
      <c r="L40" s="14"/>
      <c r="M40" s="15"/>
      <c r="N40" s="496"/>
      <c r="O40" s="496"/>
      <c r="P40" s="496"/>
    </row>
    <row r="41" spans="1:16" s="493" customFormat="1" ht="16.5">
      <c r="A41" s="496"/>
      <c r="B41" s="14"/>
      <c r="C41" s="15"/>
      <c r="D41" s="496"/>
      <c r="E41" s="496"/>
      <c r="F41" s="496"/>
      <c r="G41" s="14"/>
      <c r="H41" s="15"/>
      <c r="I41" s="496"/>
      <c r="J41" s="496"/>
      <c r="K41" s="496"/>
      <c r="L41" s="14"/>
      <c r="M41" s="15"/>
      <c r="N41" s="496"/>
      <c r="O41" s="496"/>
      <c r="P41" s="496"/>
    </row>
    <row r="42" spans="1:16" s="493" customFormat="1" ht="16.5">
      <c r="A42" s="496"/>
      <c r="B42" s="14"/>
      <c r="C42" s="15"/>
      <c r="D42" s="496"/>
      <c r="E42" s="496"/>
      <c r="F42" s="496"/>
      <c r="G42" s="14"/>
      <c r="H42" s="15"/>
      <c r="I42" s="496"/>
      <c r="J42" s="496"/>
      <c r="K42" s="496"/>
      <c r="L42" s="14"/>
      <c r="M42" s="15"/>
      <c r="N42" s="496"/>
      <c r="O42" s="496"/>
      <c r="P42" s="496"/>
    </row>
    <row r="43" spans="1:16" s="493" customFormat="1" ht="16.5">
      <c r="A43" s="496"/>
      <c r="B43" s="14"/>
      <c r="C43" s="15"/>
      <c r="D43" s="496"/>
      <c r="E43" s="496"/>
      <c r="F43" s="496"/>
      <c r="G43" s="14"/>
      <c r="H43" s="15"/>
      <c r="I43" s="496"/>
      <c r="J43" s="496"/>
      <c r="K43" s="496"/>
      <c r="L43" s="14"/>
      <c r="M43" s="15"/>
      <c r="N43" s="496"/>
      <c r="O43" s="496"/>
      <c r="P43" s="496"/>
    </row>
    <row r="44" spans="1:16" s="493" customFormat="1" ht="16.5">
      <c r="A44" s="496"/>
      <c r="B44" s="14"/>
      <c r="C44" s="15"/>
      <c r="D44" s="496"/>
      <c r="E44" s="496"/>
      <c r="F44" s="496"/>
      <c r="G44" s="14"/>
      <c r="H44" s="15"/>
      <c r="I44" s="496"/>
      <c r="J44" s="496"/>
      <c r="K44" s="496"/>
      <c r="L44" s="14"/>
      <c r="M44" s="15"/>
      <c r="N44" s="496"/>
      <c r="O44" s="496"/>
      <c r="P44" s="496"/>
    </row>
    <row r="45" spans="1:16" s="493" customFormat="1" ht="16.5">
      <c r="A45" s="496"/>
      <c r="B45" s="14"/>
      <c r="C45" s="15"/>
      <c r="D45" s="496"/>
      <c r="E45" s="496"/>
      <c r="F45" s="496"/>
      <c r="G45" s="14"/>
      <c r="H45" s="15"/>
      <c r="I45" s="496"/>
      <c r="J45" s="496"/>
      <c r="K45" s="496"/>
      <c r="L45" s="14"/>
      <c r="M45" s="15"/>
      <c r="N45" s="496"/>
      <c r="O45" s="496"/>
      <c r="P45" s="496"/>
    </row>
    <row r="46" spans="1:16" s="493" customFormat="1" ht="16.5">
      <c r="A46" s="496"/>
      <c r="B46" s="14"/>
      <c r="C46" s="15"/>
      <c r="D46" s="496"/>
      <c r="E46" s="496"/>
      <c r="F46" s="496"/>
      <c r="G46" s="14"/>
      <c r="H46" s="15"/>
      <c r="I46" s="496"/>
      <c r="J46" s="496"/>
      <c r="K46" s="496"/>
      <c r="L46" s="14"/>
      <c r="M46" s="15"/>
      <c r="N46" s="496"/>
      <c r="O46" s="496"/>
      <c r="P46" s="496"/>
    </row>
    <row r="47" spans="1:16" s="493" customFormat="1" ht="16.5">
      <c r="A47" s="496"/>
      <c r="B47" s="14"/>
      <c r="C47" s="15"/>
      <c r="D47" s="496"/>
      <c r="E47" s="496"/>
      <c r="F47" s="496"/>
      <c r="G47" s="14"/>
      <c r="H47" s="15"/>
      <c r="I47" s="496"/>
      <c r="J47" s="496"/>
      <c r="K47" s="496"/>
      <c r="L47" s="14"/>
      <c r="M47" s="15"/>
      <c r="N47" s="496"/>
      <c r="O47" s="496"/>
      <c r="P47" s="496"/>
    </row>
    <row r="48" spans="1:16" s="493" customFormat="1" ht="16.5">
      <c r="A48" s="496"/>
      <c r="B48" s="14"/>
      <c r="C48" s="15"/>
      <c r="D48" s="496"/>
      <c r="E48" s="496"/>
      <c r="F48" s="496"/>
      <c r="G48" s="14"/>
      <c r="H48" s="15"/>
      <c r="I48" s="496"/>
      <c r="J48" s="496"/>
      <c r="K48" s="496"/>
      <c r="L48" s="14"/>
      <c r="M48" s="15"/>
      <c r="N48" s="496"/>
      <c r="O48" s="496"/>
      <c r="P48" s="496"/>
    </row>
    <row r="49" spans="1:16" s="493" customFormat="1" ht="16.5">
      <c r="A49" s="496"/>
      <c r="B49" s="14"/>
      <c r="C49" s="15"/>
      <c r="D49" s="496"/>
      <c r="E49" s="496"/>
      <c r="F49" s="496"/>
      <c r="G49" s="14"/>
      <c r="H49" s="15"/>
      <c r="I49" s="496"/>
      <c r="J49" s="496"/>
      <c r="K49" s="496"/>
      <c r="L49" s="14"/>
      <c r="M49" s="15"/>
      <c r="N49" s="496"/>
      <c r="O49" s="496"/>
      <c r="P49" s="496"/>
    </row>
    <row r="50" spans="1:16" s="493" customFormat="1" ht="16.5">
      <c r="A50" s="496"/>
      <c r="B50" s="14"/>
      <c r="C50" s="15"/>
      <c r="D50" s="496"/>
      <c r="E50" s="496"/>
      <c r="F50" s="496"/>
      <c r="G50" s="14"/>
      <c r="H50" s="15"/>
      <c r="I50" s="496"/>
      <c r="J50" s="496"/>
      <c r="K50" s="496"/>
      <c r="L50" s="14"/>
      <c r="M50" s="15"/>
      <c r="N50" s="496"/>
      <c r="O50" s="496"/>
      <c r="P50" s="496"/>
    </row>
    <row r="51" spans="1:16" s="493" customFormat="1" ht="16.5">
      <c r="A51" s="496"/>
      <c r="B51" s="14"/>
      <c r="C51" s="15"/>
      <c r="D51" s="496"/>
      <c r="E51" s="496"/>
      <c r="F51" s="496"/>
      <c r="G51" s="14"/>
      <c r="H51" s="15"/>
      <c r="I51" s="496"/>
      <c r="J51" s="496"/>
      <c r="K51" s="496"/>
      <c r="L51" s="14"/>
      <c r="M51" s="15"/>
      <c r="N51" s="496"/>
      <c r="O51" s="496"/>
      <c r="P51" s="496"/>
    </row>
    <row r="52" spans="1:16" s="493" customFormat="1" ht="16.5">
      <c r="A52" s="496"/>
      <c r="B52" s="14"/>
      <c r="C52" s="15"/>
      <c r="D52" s="496"/>
      <c r="E52" s="496"/>
      <c r="F52" s="496"/>
      <c r="G52" s="14"/>
      <c r="H52" s="15"/>
      <c r="I52" s="496"/>
      <c r="J52" s="496"/>
      <c r="K52" s="496"/>
      <c r="L52" s="14"/>
      <c r="M52" s="15"/>
      <c r="N52" s="496"/>
      <c r="O52" s="496"/>
      <c r="P52" s="496"/>
    </row>
    <row r="53" spans="1:16" s="493" customFormat="1" ht="16.5">
      <c r="A53" s="496"/>
      <c r="B53" s="14"/>
      <c r="C53" s="15"/>
      <c r="D53" s="496"/>
      <c r="E53" s="496"/>
      <c r="F53" s="496"/>
      <c r="G53" s="14"/>
      <c r="H53" s="15"/>
      <c r="I53" s="496"/>
      <c r="J53" s="496"/>
      <c r="K53" s="496"/>
      <c r="L53" s="14"/>
      <c r="M53" s="15"/>
      <c r="N53" s="496"/>
      <c r="O53" s="496"/>
      <c r="P53" s="496"/>
    </row>
    <row r="54" spans="1:16" s="493" customFormat="1" ht="16.5">
      <c r="A54" s="496"/>
      <c r="B54" s="14"/>
      <c r="C54" s="15"/>
      <c r="D54" s="496"/>
      <c r="E54" s="496"/>
      <c r="F54" s="496"/>
      <c r="G54" s="14"/>
      <c r="H54" s="15"/>
      <c r="I54" s="496"/>
      <c r="J54" s="496"/>
      <c r="K54" s="496"/>
      <c r="L54" s="14"/>
      <c r="M54" s="15"/>
      <c r="N54" s="496"/>
      <c r="O54" s="496"/>
      <c r="P54" s="496"/>
    </row>
    <row r="55" spans="1:16" s="493" customFormat="1" ht="16.5">
      <c r="A55" s="496"/>
      <c r="B55" s="14"/>
      <c r="C55" s="15"/>
      <c r="D55" s="496"/>
      <c r="E55" s="496"/>
      <c r="F55" s="496"/>
      <c r="G55" s="14"/>
      <c r="H55" s="15"/>
      <c r="I55" s="496"/>
      <c r="J55" s="496"/>
      <c r="K55" s="496"/>
      <c r="L55" s="14"/>
      <c r="M55" s="15"/>
      <c r="N55" s="496"/>
      <c r="O55" s="496"/>
      <c r="P55" s="496"/>
    </row>
    <row r="56" spans="1:16" s="493" customFormat="1" ht="16.5">
      <c r="A56" s="496"/>
      <c r="B56" s="14"/>
      <c r="C56" s="15"/>
      <c r="D56" s="496"/>
      <c r="E56" s="496"/>
      <c r="F56" s="496"/>
      <c r="G56" s="14"/>
      <c r="H56" s="15"/>
      <c r="I56" s="496"/>
      <c r="J56" s="496"/>
      <c r="K56" s="496"/>
      <c r="L56" s="14"/>
      <c r="M56" s="15"/>
      <c r="N56" s="496"/>
      <c r="O56" s="496"/>
      <c r="P56" s="496"/>
    </row>
    <row r="57" spans="1:16" s="493" customFormat="1" ht="16.5">
      <c r="A57" s="496"/>
      <c r="B57" s="14"/>
      <c r="C57" s="15"/>
      <c r="D57" s="496"/>
      <c r="E57" s="496"/>
      <c r="F57" s="496"/>
      <c r="G57" s="14"/>
      <c r="H57" s="15"/>
      <c r="I57" s="496"/>
      <c r="J57" s="496"/>
      <c r="K57" s="496"/>
      <c r="L57" s="14"/>
      <c r="M57" s="15"/>
      <c r="N57" s="496"/>
      <c r="O57" s="496"/>
      <c r="P57" s="496"/>
    </row>
    <row r="58" spans="1:16" s="493" customFormat="1" ht="16.5">
      <c r="A58" s="496"/>
      <c r="B58" s="14"/>
      <c r="C58" s="15"/>
      <c r="D58" s="496"/>
      <c r="E58" s="496"/>
      <c r="F58" s="496"/>
      <c r="G58" s="14"/>
      <c r="H58" s="15"/>
      <c r="I58" s="496"/>
      <c r="J58" s="496"/>
      <c r="K58" s="496"/>
      <c r="L58" s="14"/>
      <c r="M58" s="15"/>
      <c r="N58" s="496"/>
      <c r="O58" s="496"/>
      <c r="P58" s="496"/>
    </row>
    <row r="59" spans="1:16" s="493" customFormat="1" ht="16.5">
      <c r="A59" s="496"/>
      <c r="B59" s="14"/>
      <c r="C59" s="15"/>
      <c r="D59" s="496"/>
      <c r="E59" s="496"/>
      <c r="F59" s="496"/>
      <c r="G59" s="14"/>
      <c r="H59" s="15"/>
      <c r="I59" s="496"/>
      <c r="J59" s="496"/>
      <c r="K59" s="496"/>
      <c r="L59" s="14"/>
      <c r="M59" s="15"/>
      <c r="N59" s="496"/>
      <c r="O59" s="496"/>
      <c r="P59" s="496"/>
    </row>
    <row r="60" spans="1:16" s="493" customFormat="1" ht="16.5">
      <c r="A60" s="496"/>
      <c r="B60" s="14"/>
      <c r="C60" s="15"/>
      <c r="D60" s="496"/>
      <c r="E60" s="496"/>
      <c r="F60" s="496"/>
      <c r="G60" s="14"/>
      <c r="H60" s="15"/>
      <c r="I60" s="496"/>
      <c r="J60" s="496"/>
      <c r="K60" s="496"/>
      <c r="L60" s="14"/>
      <c r="M60" s="15"/>
      <c r="N60" s="496"/>
      <c r="O60" s="496"/>
      <c r="P60" s="496"/>
    </row>
    <row r="61" spans="1:16" s="493" customFormat="1" ht="16.5">
      <c r="A61" s="496"/>
      <c r="B61" s="14"/>
      <c r="C61" s="15"/>
      <c r="D61" s="496"/>
      <c r="E61" s="496"/>
      <c r="F61" s="496"/>
      <c r="G61" s="14"/>
      <c r="H61" s="15"/>
      <c r="I61" s="496"/>
      <c r="J61" s="496"/>
      <c r="K61" s="496"/>
      <c r="L61" s="14"/>
      <c r="M61" s="15"/>
      <c r="N61" s="496"/>
      <c r="O61" s="496"/>
      <c r="P61" s="496"/>
    </row>
    <row r="62" spans="1:16" s="493" customFormat="1" ht="16.5">
      <c r="A62" s="496"/>
      <c r="B62" s="14"/>
      <c r="C62" s="15"/>
      <c r="D62" s="496"/>
      <c r="E62" s="496"/>
      <c r="F62" s="496"/>
      <c r="G62" s="14"/>
      <c r="H62" s="15"/>
      <c r="I62" s="496"/>
      <c r="J62" s="496"/>
      <c r="K62" s="496"/>
      <c r="L62" s="14"/>
      <c r="M62" s="15"/>
      <c r="N62" s="496"/>
      <c r="O62" s="496"/>
      <c r="P62" s="496"/>
    </row>
    <row r="63" spans="1:16" s="493" customFormat="1" ht="16.5">
      <c r="A63" s="496"/>
      <c r="B63" s="14"/>
      <c r="C63" s="15"/>
      <c r="D63" s="496"/>
      <c r="E63" s="496"/>
      <c r="F63" s="496"/>
      <c r="G63" s="14"/>
      <c r="H63" s="15"/>
      <c r="I63" s="496"/>
      <c r="J63" s="496"/>
      <c r="K63" s="496"/>
      <c r="L63" s="14"/>
      <c r="M63" s="15"/>
      <c r="N63" s="496"/>
      <c r="O63" s="496"/>
      <c r="P63" s="496"/>
    </row>
    <row r="64" spans="1:16" s="493" customFormat="1" ht="16.5">
      <c r="A64" s="496"/>
      <c r="B64" s="14"/>
      <c r="C64" s="15"/>
      <c r="D64" s="496"/>
      <c r="E64" s="496"/>
      <c r="F64" s="496"/>
      <c r="G64" s="14"/>
      <c r="H64" s="15"/>
      <c r="I64" s="496"/>
      <c r="J64" s="496"/>
      <c r="K64" s="496"/>
      <c r="L64" s="14"/>
      <c r="M64" s="15"/>
      <c r="N64" s="496"/>
      <c r="O64" s="496"/>
      <c r="P64" s="496"/>
    </row>
    <row r="65" spans="1:16" s="493" customFormat="1" ht="16.5">
      <c r="A65" s="496"/>
      <c r="B65" s="14"/>
      <c r="C65" s="15"/>
      <c r="D65" s="496"/>
      <c r="E65" s="496"/>
      <c r="F65" s="496"/>
      <c r="G65" s="14"/>
      <c r="H65" s="15"/>
      <c r="I65" s="496"/>
      <c r="J65" s="496"/>
      <c r="K65" s="496"/>
      <c r="L65" s="14"/>
      <c r="M65" s="15"/>
      <c r="N65" s="496"/>
      <c r="O65" s="496"/>
      <c r="P65" s="496"/>
    </row>
    <row r="66" spans="1:16" s="493" customFormat="1" ht="16.5">
      <c r="A66" s="496"/>
      <c r="B66" s="14"/>
      <c r="C66" s="15"/>
      <c r="D66" s="496"/>
      <c r="E66" s="496"/>
      <c r="F66" s="496"/>
      <c r="G66" s="14"/>
      <c r="H66" s="15"/>
      <c r="I66" s="496"/>
      <c r="J66" s="496"/>
      <c r="K66" s="496"/>
      <c r="L66" s="14"/>
      <c r="M66" s="15"/>
      <c r="N66" s="496"/>
      <c r="O66" s="496"/>
      <c r="P66" s="496"/>
    </row>
    <row r="67" spans="1:16" s="493" customFormat="1" ht="16.5">
      <c r="A67" s="496"/>
      <c r="B67" s="14"/>
      <c r="C67" s="15"/>
      <c r="D67" s="496"/>
      <c r="E67" s="496"/>
      <c r="F67" s="496"/>
      <c r="G67" s="14"/>
      <c r="H67" s="15"/>
      <c r="I67" s="496"/>
      <c r="J67" s="496"/>
      <c r="K67" s="496"/>
      <c r="L67" s="14"/>
      <c r="M67" s="15"/>
      <c r="N67" s="496"/>
      <c r="O67" s="496"/>
      <c r="P67" s="496"/>
    </row>
    <row r="68" spans="1:16" s="493" customFormat="1" ht="16.5">
      <c r="A68" s="496"/>
      <c r="B68" s="14"/>
      <c r="C68" s="15"/>
      <c r="D68" s="496"/>
      <c r="E68" s="496"/>
      <c r="F68" s="496"/>
      <c r="G68" s="14"/>
      <c r="H68" s="15"/>
      <c r="I68" s="496"/>
      <c r="J68" s="496"/>
      <c r="K68" s="496"/>
      <c r="L68" s="14"/>
      <c r="M68" s="15"/>
      <c r="N68" s="496"/>
      <c r="O68" s="496"/>
      <c r="P68" s="496"/>
    </row>
    <row r="69" spans="1:16" s="493" customFormat="1" ht="16.5">
      <c r="A69" s="496"/>
      <c r="B69" s="14"/>
      <c r="C69" s="15"/>
      <c r="D69" s="496"/>
      <c r="E69" s="496"/>
      <c r="F69" s="496"/>
      <c r="G69" s="14"/>
      <c r="H69" s="15"/>
      <c r="I69" s="496"/>
      <c r="J69" s="496"/>
      <c r="K69" s="496"/>
      <c r="L69" s="14"/>
      <c r="M69" s="15"/>
      <c r="N69" s="496"/>
      <c r="O69" s="496"/>
      <c r="P69" s="496"/>
    </row>
    <row r="70" spans="1:16" s="493" customFormat="1" ht="16.5">
      <c r="A70" s="496"/>
      <c r="B70" s="14"/>
      <c r="C70" s="15"/>
      <c r="D70" s="496"/>
      <c r="E70" s="496"/>
      <c r="F70" s="496"/>
      <c r="G70" s="14"/>
      <c r="H70" s="15"/>
      <c r="I70" s="496"/>
      <c r="J70" s="496"/>
      <c r="K70" s="496"/>
      <c r="L70" s="14"/>
      <c r="M70" s="15"/>
      <c r="N70" s="496"/>
      <c r="O70" s="496"/>
      <c r="P70" s="496"/>
    </row>
    <row r="71" spans="1:16" s="493" customFormat="1" ht="16.5">
      <c r="A71" s="496"/>
      <c r="B71" s="14"/>
      <c r="C71" s="15"/>
      <c r="D71" s="496"/>
      <c r="E71" s="496"/>
      <c r="F71" s="496"/>
      <c r="G71" s="14"/>
      <c r="H71" s="15"/>
      <c r="I71" s="496"/>
      <c r="J71" s="496"/>
      <c r="K71" s="496"/>
      <c r="L71" s="14"/>
      <c r="M71" s="15"/>
      <c r="N71" s="496"/>
      <c r="O71" s="496"/>
      <c r="P71" s="496"/>
    </row>
    <row r="72" spans="1:16" s="493" customFormat="1" ht="16.5">
      <c r="A72" s="496"/>
      <c r="B72" s="14"/>
      <c r="C72" s="15"/>
      <c r="D72" s="496"/>
      <c r="E72" s="496"/>
      <c r="F72" s="496"/>
      <c r="G72" s="14"/>
      <c r="H72" s="15"/>
      <c r="I72" s="496"/>
      <c r="J72" s="496"/>
      <c r="K72" s="496"/>
      <c r="L72" s="14"/>
      <c r="M72" s="15"/>
      <c r="N72" s="496"/>
      <c r="O72" s="496"/>
      <c r="P72" s="496"/>
    </row>
    <row r="73" spans="1:16" s="493" customFormat="1" ht="16.5">
      <c r="A73" s="496"/>
      <c r="B73" s="14"/>
      <c r="C73" s="15"/>
      <c r="D73" s="496"/>
      <c r="E73" s="496"/>
      <c r="F73" s="496"/>
      <c r="G73" s="14"/>
      <c r="H73" s="15"/>
      <c r="I73" s="496"/>
      <c r="J73" s="496"/>
      <c r="K73" s="496"/>
      <c r="L73" s="14"/>
      <c r="M73" s="15"/>
      <c r="N73" s="496"/>
      <c r="O73" s="496"/>
      <c r="P73" s="496"/>
    </row>
    <row r="74" spans="1:16" s="493" customFormat="1" ht="16.5">
      <c r="A74" s="496"/>
      <c r="B74" s="14"/>
      <c r="C74" s="15"/>
      <c r="D74" s="496"/>
      <c r="E74" s="496"/>
      <c r="F74" s="496"/>
      <c r="G74" s="14"/>
      <c r="H74" s="15"/>
      <c r="I74" s="496"/>
      <c r="J74" s="496"/>
      <c r="K74" s="496"/>
      <c r="L74" s="14"/>
      <c r="M74" s="15"/>
      <c r="N74" s="496"/>
      <c r="O74" s="496"/>
      <c r="P74" s="496"/>
    </row>
    <row r="75" spans="1:16" s="493" customFormat="1" ht="16.5">
      <c r="A75" s="496"/>
      <c r="B75" s="14"/>
      <c r="C75" s="15"/>
      <c r="D75" s="496"/>
      <c r="E75" s="496"/>
      <c r="F75" s="496"/>
      <c r="G75" s="14"/>
      <c r="H75" s="15"/>
      <c r="I75" s="496"/>
      <c r="J75" s="496"/>
      <c r="K75" s="496"/>
      <c r="L75" s="14"/>
      <c r="M75" s="15"/>
      <c r="N75" s="496"/>
      <c r="O75" s="496"/>
      <c r="P75" s="496"/>
    </row>
    <row r="76" spans="1:16" s="493" customFormat="1" ht="16.5">
      <c r="A76" s="496"/>
      <c r="B76" s="14"/>
      <c r="C76" s="15"/>
      <c r="D76" s="496"/>
      <c r="E76" s="496"/>
      <c r="F76" s="496"/>
      <c r="G76" s="14"/>
      <c r="H76" s="15"/>
      <c r="I76" s="496"/>
      <c r="J76" s="496"/>
      <c r="K76" s="496"/>
      <c r="L76" s="14"/>
      <c r="M76" s="15"/>
      <c r="N76" s="496"/>
      <c r="O76" s="496"/>
      <c r="P76" s="496"/>
    </row>
    <row r="77" spans="1:16" s="493" customFormat="1" ht="16.5">
      <c r="A77" s="496"/>
      <c r="B77" s="14"/>
      <c r="C77" s="15"/>
      <c r="D77" s="496"/>
      <c r="E77" s="496"/>
      <c r="F77" s="496"/>
      <c r="G77" s="14"/>
      <c r="H77" s="15"/>
      <c r="I77" s="496"/>
      <c r="J77" s="496"/>
      <c r="K77" s="496"/>
      <c r="L77" s="14"/>
      <c r="M77" s="15"/>
      <c r="N77" s="496"/>
      <c r="O77" s="496"/>
      <c r="P77" s="496"/>
    </row>
    <row r="78" spans="1:16" s="493" customFormat="1" ht="16.5">
      <c r="A78" s="496"/>
      <c r="B78" s="14"/>
      <c r="C78" s="15"/>
      <c r="D78" s="496"/>
      <c r="E78" s="496"/>
      <c r="F78" s="496"/>
      <c r="G78" s="14"/>
      <c r="H78" s="15"/>
      <c r="I78" s="496"/>
      <c r="J78" s="496"/>
      <c r="K78" s="496"/>
      <c r="L78" s="14"/>
      <c r="M78" s="15"/>
      <c r="N78" s="496"/>
      <c r="O78" s="496"/>
      <c r="P78" s="496"/>
    </row>
    <row r="79" spans="1:16" s="493" customFormat="1" ht="16.5">
      <c r="A79" s="496"/>
      <c r="B79" s="14"/>
      <c r="C79" s="15"/>
      <c r="D79" s="496"/>
      <c r="E79" s="496"/>
      <c r="F79" s="496"/>
      <c r="G79" s="14"/>
      <c r="H79" s="15"/>
      <c r="I79" s="496"/>
      <c r="J79" s="496"/>
      <c r="K79" s="496"/>
      <c r="L79" s="14"/>
      <c r="M79" s="15"/>
      <c r="N79" s="496"/>
      <c r="O79" s="496"/>
      <c r="P79" s="496"/>
    </row>
    <row r="80" spans="1:16" s="493" customFormat="1" ht="16.5">
      <c r="A80" s="496"/>
      <c r="B80" s="14"/>
      <c r="C80" s="15"/>
      <c r="D80" s="496"/>
      <c r="E80" s="496"/>
      <c r="F80" s="496"/>
      <c r="G80" s="14"/>
      <c r="H80" s="15"/>
      <c r="I80" s="496"/>
      <c r="J80" s="496"/>
      <c r="K80" s="496"/>
      <c r="L80" s="14"/>
      <c r="M80" s="15"/>
      <c r="N80" s="496"/>
      <c r="O80" s="496"/>
      <c r="P80" s="496"/>
    </row>
    <row r="81" spans="2:3" ht="16.5">
      <c r="B81" s="14"/>
      <c r="C81" s="15"/>
    </row>
  </sheetData>
  <sheetProtection/>
  <mergeCells count="1">
    <mergeCell ref="A1:O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16" max="65535" man="1"/>
  </colBreaks>
</worksheet>
</file>

<file path=xl/worksheets/sheet8.xml><?xml version="1.0" encoding="utf-8"?>
<worksheet xmlns="http://schemas.openxmlformats.org/spreadsheetml/2006/main" xmlns:r="http://schemas.openxmlformats.org/officeDocument/2006/relationships">
  <dimension ref="A1:S81"/>
  <sheetViews>
    <sheetView showZeros="0" view="pageBreakPreview" zoomScaleNormal="90" zoomScaleSheetLayoutView="100" zoomScalePageLayoutView="0" workbookViewId="0" topLeftCell="A1">
      <selection activeCell="G18" sqref="G18"/>
    </sheetView>
  </sheetViews>
  <sheetFormatPr defaultColWidth="9.00390625" defaultRowHeight="16.5"/>
  <cols>
    <col min="1" max="1" width="3.00390625" style="496" customWidth="1"/>
    <col min="2" max="2" width="13.125" style="12" customWidth="1"/>
    <col min="3" max="3" width="19.875" style="13" customWidth="1"/>
    <col min="4" max="6" width="7.875" style="496" customWidth="1"/>
    <col min="7" max="7" width="13.125" style="14" customWidth="1"/>
    <col min="8" max="8" width="19.875" style="15" customWidth="1"/>
    <col min="9" max="11" width="7.875" style="496" customWidth="1"/>
    <col min="12" max="12" width="13.125" style="14" customWidth="1"/>
    <col min="13" max="13" width="19.875" style="15" customWidth="1"/>
    <col min="14" max="16" width="7.875" style="496" customWidth="1"/>
    <col min="17" max="16384" width="9.00390625" style="496" customWidth="1"/>
  </cols>
  <sheetData>
    <row r="1" spans="1:16" s="74" customFormat="1" ht="25.5" customHeight="1">
      <c r="A1" s="1248" t="s">
        <v>374</v>
      </c>
      <c r="B1" s="1248"/>
      <c r="C1" s="1248"/>
      <c r="D1" s="1248"/>
      <c r="E1" s="1248"/>
      <c r="F1" s="1248"/>
      <c r="G1" s="1248"/>
      <c r="H1" s="1248"/>
      <c r="I1" s="1248"/>
      <c r="J1" s="1248"/>
      <c r="K1" s="1248"/>
      <c r="L1" s="1248"/>
      <c r="M1" s="1248"/>
      <c r="N1" s="1248"/>
      <c r="O1" s="1248"/>
      <c r="P1" s="1248"/>
    </row>
    <row r="2" spans="1:16" s="74" customFormat="1" ht="10.5" customHeight="1">
      <c r="A2" s="1248"/>
      <c r="B2" s="1248"/>
      <c r="C2" s="1248"/>
      <c r="D2" s="1248"/>
      <c r="E2" s="1248"/>
      <c r="F2" s="1248"/>
      <c r="G2" s="1248"/>
      <c r="H2" s="1248"/>
      <c r="I2" s="1248"/>
      <c r="J2" s="1248"/>
      <c r="K2" s="1248"/>
      <c r="L2" s="1248"/>
      <c r="M2" s="1248"/>
      <c r="N2" s="1248"/>
      <c r="O2" s="1248"/>
      <c r="P2" s="1248"/>
    </row>
    <row r="3" spans="1:16" s="74" customFormat="1" ht="16.5">
      <c r="A3" s="791" t="s">
        <v>953</v>
      </c>
      <c r="B3" s="9"/>
      <c r="C3" s="10"/>
      <c r="D3" s="7"/>
      <c r="E3" s="7"/>
      <c r="F3" s="7"/>
      <c r="G3" s="9"/>
      <c r="H3" s="6"/>
      <c r="I3" s="7"/>
      <c r="J3" s="7"/>
      <c r="K3" s="7"/>
      <c r="L3" s="9"/>
      <c r="M3" s="6"/>
      <c r="N3" s="7"/>
      <c r="O3" s="7"/>
      <c r="P3" s="11"/>
    </row>
    <row r="4" spans="2:16" s="697" customFormat="1" ht="16.5">
      <c r="B4" s="12"/>
      <c r="C4" s="13"/>
      <c r="G4" s="14"/>
      <c r="H4" s="15"/>
      <c r="L4" s="14"/>
      <c r="M4" s="15"/>
      <c r="P4" s="398" t="s">
        <v>402</v>
      </c>
    </row>
    <row r="5" spans="1:16" s="25" customFormat="1" ht="14.25">
      <c r="A5" s="16" t="s">
        <v>0</v>
      </c>
      <c r="B5" s="17"/>
      <c r="C5" s="784" t="s">
        <v>1</v>
      </c>
      <c r="D5" s="17"/>
      <c r="E5" s="18"/>
      <c r="F5" s="19"/>
      <c r="G5" s="17"/>
      <c r="H5" s="784" t="s">
        <v>2</v>
      </c>
      <c r="I5" s="17"/>
      <c r="J5" s="20"/>
      <c r="K5" s="21"/>
      <c r="L5" s="22"/>
      <c r="M5" s="784" t="s">
        <v>3</v>
      </c>
      <c r="N5" s="17"/>
      <c r="O5" s="20"/>
      <c r="P5" s="23"/>
    </row>
    <row r="6" spans="1:16" s="25" customFormat="1" ht="14.25">
      <c r="A6" s="26"/>
      <c r="B6" s="27" t="s">
        <v>5</v>
      </c>
      <c r="C6" s="28"/>
      <c r="D6" s="16" t="s">
        <v>6</v>
      </c>
      <c r="E6" s="29" t="s">
        <v>404</v>
      </c>
      <c r="F6" s="16" t="s">
        <v>444</v>
      </c>
      <c r="G6" s="27" t="s">
        <v>5</v>
      </c>
      <c r="H6" s="28"/>
      <c r="I6" s="16" t="s">
        <v>6</v>
      </c>
      <c r="J6" s="29" t="s">
        <v>404</v>
      </c>
      <c r="K6" s="16" t="s">
        <v>444</v>
      </c>
      <c r="L6" s="27" t="s">
        <v>5</v>
      </c>
      <c r="M6" s="28"/>
      <c r="N6" s="16" t="s">
        <v>6</v>
      </c>
      <c r="O6" s="966" t="s">
        <v>404</v>
      </c>
      <c r="P6" s="965" t="s">
        <v>444</v>
      </c>
    </row>
    <row r="7" spans="1:16" s="25" customFormat="1" ht="14.25">
      <c r="A7" s="26"/>
      <c r="B7" s="30" t="s">
        <v>392</v>
      </c>
      <c r="C7" s="31" t="s">
        <v>8</v>
      </c>
      <c r="D7" s="32"/>
      <c r="E7" s="33" t="s">
        <v>12</v>
      </c>
      <c r="F7" s="32" t="s">
        <v>391</v>
      </c>
      <c r="G7" s="30" t="s">
        <v>392</v>
      </c>
      <c r="H7" s="31" t="s">
        <v>8</v>
      </c>
      <c r="I7" s="32"/>
      <c r="J7" s="33" t="s">
        <v>12</v>
      </c>
      <c r="K7" s="32" t="s">
        <v>389</v>
      </c>
      <c r="L7" s="30" t="s">
        <v>392</v>
      </c>
      <c r="M7" s="31" t="s">
        <v>8</v>
      </c>
      <c r="N7" s="32"/>
      <c r="O7" s="33" t="s">
        <v>12</v>
      </c>
      <c r="P7" s="34" t="s">
        <v>389</v>
      </c>
    </row>
    <row r="8" spans="1:16" s="25" customFormat="1" ht="14.25">
      <c r="A8" s="35" t="s">
        <v>9</v>
      </c>
      <c r="B8" s="36" t="s">
        <v>10</v>
      </c>
      <c r="C8" s="37"/>
      <c r="D8" s="35" t="s">
        <v>11</v>
      </c>
      <c r="E8" s="38" t="s">
        <v>404</v>
      </c>
      <c r="F8" s="35" t="s">
        <v>13</v>
      </c>
      <c r="G8" s="36" t="s">
        <v>10</v>
      </c>
      <c r="H8" s="37"/>
      <c r="I8" s="35" t="s">
        <v>11</v>
      </c>
      <c r="J8" s="38" t="s">
        <v>404</v>
      </c>
      <c r="K8" s="35" t="s">
        <v>13</v>
      </c>
      <c r="L8" s="36" t="s">
        <v>10</v>
      </c>
      <c r="M8" s="37"/>
      <c r="N8" s="35" t="s">
        <v>11</v>
      </c>
      <c r="O8" s="38" t="s">
        <v>404</v>
      </c>
      <c r="P8" s="36" t="s">
        <v>13</v>
      </c>
    </row>
    <row r="9" spans="1:16" s="79" customFormat="1" ht="28.5" customHeight="1">
      <c r="A9" s="41"/>
      <c r="B9" s="42" t="s">
        <v>916</v>
      </c>
      <c r="C9" s="43" t="s">
        <v>917</v>
      </c>
      <c r="D9" s="44">
        <v>122256</v>
      </c>
      <c r="E9" s="421">
        <v>4045.0749782784346</v>
      </c>
      <c r="F9" s="851">
        <v>100</v>
      </c>
      <c r="G9" s="42" t="s">
        <v>500</v>
      </c>
      <c r="H9" s="43" t="s">
        <v>501</v>
      </c>
      <c r="I9" s="44">
        <v>67605</v>
      </c>
      <c r="J9" s="421">
        <v>4840.0988280810925</v>
      </c>
      <c r="K9" s="851">
        <v>100</v>
      </c>
      <c r="L9" s="42" t="s">
        <v>500</v>
      </c>
      <c r="M9" s="43" t="s">
        <v>501</v>
      </c>
      <c r="N9" s="44">
        <v>54651</v>
      </c>
      <c r="O9" s="421">
        <v>3361.9529851935285</v>
      </c>
      <c r="P9" s="874">
        <v>100</v>
      </c>
    </row>
    <row r="10" spans="1:16" s="80" customFormat="1" ht="28.5" customHeight="1">
      <c r="A10" s="48">
        <v>1</v>
      </c>
      <c r="B10" s="49" t="s">
        <v>918</v>
      </c>
      <c r="C10" s="43" t="s">
        <v>919</v>
      </c>
      <c r="D10" s="44">
        <v>29220</v>
      </c>
      <c r="E10" s="421">
        <v>966.7999187385146</v>
      </c>
      <c r="F10" s="870">
        <v>23.9006674519042</v>
      </c>
      <c r="G10" s="49" t="s">
        <v>918</v>
      </c>
      <c r="H10" s="43" t="s">
        <v>919</v>
      </c>
      <c r="I10" s="44">
        <v>17345</v>
      </c>
      <c r="J10" s="421">
        <v>1241.7944556329644</v>
      </c>
      <c r="K10" s="870">
        <v>25.656386361955477</v>
      </c>
      <c r="L10" s="49" t="s">
        <v>918</v>
      </c>
      <c r="M10" s="43" t="s">
        <v>919</v>
      </c>
      <c r="N10" s="44">
        <v>11875</v>
      </c>
      <c r="O10" s="421">
        <v>730.511641125929</v>
      </c>
      <c r="P10" s="694">
        <v>21.728788128305062</v>
      </c>
    </row>
    <row r="11" spans="1:16" s="80" customFormat="1" ht="28.5" customHeight="1">
      <c r="A11" s="48">
        <v>2</v>
      </c>
      <c r="B11" s="49" t="s">
        <v>920</v>
      </c>
      <c r="C11" s="43" t="s">
        <v>921</v>
      </c>
      <c r="D11" s="44">
        <v>15856</v>
      </c>
      <c r="E11" s="421">
        <v>524.6262666501673</v>
      </c>
      <c r="F11" s="870">
        <v>12.96950660908258</v>
      </c>
      <c r="G11" s="49" t="s">
        <v>920</v>
      </c>
      <c r="H11" s="43" t="s">
        <v>921</v>
      </c>
      <c r="I11" s="44">
        <v>8313</v>
      </c>
      <c r="J11" s="421">
        <v>595.1592568277217</v>
      </c>
      <c r="K11" s="870">
        <v>12.296427779010429</v>
      </c>
      <c r="L11" s="49" t="s">
        <v>920</v>
      </c>
      <c r="M11" s="43" t="s">
        <v>921</v>
      </c>
      <c r="N11" s="44">
        <v>7543</v>
      </c>
      <c r="O11" s="421">
        <v>464.02099444319015</v>
      </c>
      <c r="P11" s="694">
        <v>13.802126219099376</v>
      </c>
    </row>
    <row r="12" spans="1:16" s="80" customFormat="1" ht="28.5" customHeight="1">
      <c r="A12" s="48">
        <v>3</v>
      </c>
      <c r="B12" s="49" t="s">
        <v>922</v>
      </c>
      <c r="C12" s="43" t="s">
        <v>923</v>
      </c>
      <c r="D12" s="44">
        <v>10997</v>
      </c>
      <c r="E12" s="421">
        <v>363.856903024211</v>
      </c>
      <c r="F12" s="870">
        <v>8.995059547179688</v>
      </c>
      <c r="G12" s="49" t="s">
        <v>922</v>
      </c>
      <c r="H12" s="43" t="s">
        <v>923</v>
      </c>
      <c r="I12" s="44">
        <v>6551</v>
      </c>
      <c r="J12" s="421">
        <v>469.01098177293454</v>
      </c>
      <c r="K12" s="870">
        <v>9.690111678130316</v>
      </c>
      <c r="L12" s="49" t="s">
        <v>922</v>
      </c>
      <c r="M12" s="43" t="s">
        <v>923</v>
      </c>
      <c r="N12" s="44">
        <v>4446</v>
      </c>
      <c r="O12" s="421">
        <v>273.5035584375479</v>
      </c>
      <c r="P12" s="694">
        <v>8.135258275237415</v>
      </c>
    </row>
    <row r="13" spans="1:19" s="80" customFormat="1" ht="28.5" customHeight="1">
      <c r="A13" s="48">
        <v>4</v>
      </c>
      <c r="B13" s="49" t="s">
        <v>924</v>
      </c>
      <c r="C13" s="43" t="s">
        <v>925</v>
      </c>
      <c r="D13" s="44">
        <v>9422</v>
      </c>
      <c r="E13" s="421">
        <v>311.74499775339785</v>
      </c>
      <c r="F13" s="870">
        <v>7.706779217379924</v>
      </c>
      <c r="G13" s="49" t="s">
        <v>924</v>
      </c>
      <c r="H13" s="43" t="s">
        <v>925</v>
      </c>
      <c r="I13" s="44">
        <v>5153</v>
      </c>
      <c r="J13" s="421">
        <v>368.92284980551545</v>
      </c>
      <c r="K13" s="870">
        <v>7.6222172916204425</v>
      </c>
      <c r="L13" s="49" t="s">
        <v>926</v>
      </c>
      <c r="M13" s="43" t="s">
        <v>927</v>
      </c>
      <c r="N13" s="44">
        <v>4297</v>
      </c>
      <c r="O13" s="421">
        <v>264.33755974047307</v>
      </c>
      <c r="P13" s="694">
        <v>7.862619165248577</v>
      </c>
      <c r="R13" s="496"/>
      <c r="S13" s="493"/>
    </row>
    <row r="14" spans="1:16" s="80" customFormat="1" ht="28.5" customHeight="1">
      <c r="A14" s="48">
        <v>5</v>
      </c>
      <c r="B14" s="49" t="s">
        <v>926</v>
      </c>
      <c r="C14" s="43" t="s">
        <v>927</v>
      </c>
      <c r="D14" s="44">
        <v>7917</v>
      </c>
      <c r="E14" s="421">
        <v>261.94917716128754</v>
      </c>
      <c r="F14" s="870">
        <v>6.475755791126816</v>
      </c>
      <c r="G14" s="49" t="s">
        <v>928</v>
      </c>
      <c r="H14" s="43" t="s">
        <v>929</v>
      </c>
      <c r="I14" s="44">
        <v>4564</v>
      </c>
      <c r="J14" s="421">
        <v>326.7541017877688</v>
      </c>
      <c r="K14" s="870">
        <v>6.750979957103764</v>
      </c>
      <c r="L14" s="49" t="s">
        <v>924</v>
      </c>
      <c r="M14" s="43" t="s">
        <v>925</v>
      </c>
      <c r="N14" s="44">
        <v>4269</v>
      </c>
      <c r="O14" s="421">
        <v>262.6150901866603</v>
      </c>
      <c r="P14" s="694">
        <v>7.81138497008289</v>
      </c>
    </row>
    <row r="15" spans="1:16" s="80" customFormat="1" ht="28.5" customHeight="1">
      <c r="A15" s="48">
        <v>6</v>
      </c>
      <c r="B15" s="49" t="s">
        <v>928</v>
      </c>
      <c r="C15" s="43" t="s">
        <v>929</v>
      </c>
      <c r="D15" s="44">
        <v>6300</v>
      </c>
      <c r="E15" s="421">
        <v>208.44762108325264</v>
      </c>
      <c r="F15" s="870">
        <v>5.153121319199058</v>
      </c>
      <c r="G15" s="49" t="s">
        <v>926</v>
      </c>
      <c r="H15" s="43" t="s">
        <v>927</v>
      </c>
      <c r="I15" s="44">
        <v>3620</v>
      </c>
      <c r="J15" s="421">
        <v>259.16955487986917</v>
      </c>
      <c r="K15" s="870">
        <v>5.354633533022706</v>
      </c>
      <c r="L15" s="49" t="s">
        <v>930</v>
      </c>
      <c r="M15" s="43" t="s">
        <v>931</v>
      </c>
      <c r="N15" s="44">
        <v>2579</v>
      </c>
      <c r="O15" s="421">
        <v>158.65174926010707</v>
      </c>
      <c r="P15" s="694">
        <v>4.719035333296738</v>
      </c>
    </row>
    <row r="16" spans="1:16" s="80" customFormat="1" ht="28.5" customHeight="1">
      <c r="A16" s="48">
        <v>7</v>
      </c>
      <c r="B16" s="49" t="s">
        <v>930</v>
      </c>
      <c r="C16" s="43" t="s">
        <v>931</v>
      </c>
      <c r="D16" s="44">
        <v>4892</v>
      </c>
      <c r="E16" s="421">
        <v>161.86123211734477</v>
      </c>
      <c r="F16" s="870">
        <v>4.001439602146316</v>
      </c>
      <c r="G16" s="49" t="s">
        <v>930</v>
      </c>
      <c r="H16" s="43" t="s">
        <v>931</v>
      </c>
      <c r="I16" s="44">
        <v>2313</v>
      </c>
      <c r="J16" s="421">
        <v>165.5964586842921</v>
      </c>
      <c r="K16" s="870">
        <v>3.4213445751053917</v>
      </c>
      <c r="L16" s="49" t="s">
        <v>932</v>
      </c>
      <c r="M16" s="43" t="s">
        <v>933</v>
      </c>
      <c r="N16" s="44">
        <v>2298</v>
      </c>
      <c r="O16" s="421">
        <v>141.36553695220084</v>
      </c>
      <c r="P16" s="694">
        <v>4.204863588955371</v>
      </c>
    </row>
    <row r="17" spans="1:16" s="80" customFormat="1" ht="28.5" customHeight="1">
      <c r="A17" s="48">
        <v>8</v>
      </c>
      <c r="B17" s="49" t="s">
        <v>932</v>
      </c>
      <c r="C17" s="43" t="s">
        <v>933</v>
      </c>
      <c r="D17" s="44">
        <v>4373</v>
      </c>
      <c r="E17" s="421">
        <v>144.6891185709625</v>
      </c>
      <c r="F17" s="870">
        <v>3.576920560136108</v>
      </c>
      <c r="G17" s="49" t="s">
        <v>932</v>
      </c>
      <c r="H17" s="43" t="s">
        <v>933</v>
      </c>
      <c r="I17" s="44">
        <v>2075</v>
      </c>
      <c r="J17" s="421">
        <v>148.55713435793606</v>
      </c>
      <c r="K17" s="870">
        <v>3.0692996080171584</v>
      </c>
      <c r="L17" s="49" t="s">
        <v>928</v>
      </c>
      <c r="M17" s="43" t="s">
        <v>929</v>
      </c>
      <c r="N17" s="44">
        <v>1736</v>
      </c>
      <c r="O17" s="421">
        <v>106.79311233638846</v>
      </c>
      <c r="P17" s="694">
        <v>3.176520100272639</v>
      </c>
    </row>
    <row r="18" spans="1:18" s="80" customFormat="1" ht="28.5" customHeight="1">
      <c r="A18" s="48">
        <v>9</v>
      </c>
      <c r="B18" s="49" t="s">
        <v>934</v>
      </c>
      <c r="C18" s="43" t="s">
        <v>935</v>
      </c>
      <c r="D18" s="44">
        <v>3129</v>
      </c>
      <c r="E18" s="421">
        <v>103.52898513801549</v>
      </c>
      <c r="F18" s="870">
        <v>2.559383588535532</v>
      </c>
      <c r="G18" s="49" t="s">
        <v>936</v>
      </c>
      <c r="H18" s="43" t="s">
        <v>937</v>
      </c>
      <c r="I18" s="44">
        <v>1938</v>
      </c>
      <c r="J18" s="421">
        <v>138.74878380032774</v>
      </c>
      <c r="K18" s="870">
        <v>2.866651874861327</v>
      </c>
      <c r="L18" s="49" t="s">
        <v>934</v>
      </c>
      <c r="M18" s="43" t="s">
        <v>935</v>
      </c>
      <c r="N18" s="44">
        <v>1403</v>
      </c>
      <c r="O18" s="421">
        <v>86.30802799997294</v>
      </c>
      <c r="P18" s="694">
        <v>2.567199136337853</v>
      </c>
      <c r="Q18" s="496"/>
      <c r="R18" s="496"/>
    </row>
    <row r="19" spans="1:16" s="80" customFormat="1" ht="28.5" customHeight="1">
      <c r="A19" s="48">
        <v>10</v>
      </c>
      <c r="B19" s="49" t="s">
        <v>936</v>
      </c>
      <c r="C19" s="43" t="s">
        <v>937</v>
      </c>
      <c r="D19" s="44">
        <v>3072</v>
      </c>
      <c r="E19" s="421">
        <v>101.64303047107178</v>
      </c>
      <c r="F19" s="870">
        <v>2.5127601099332546</v>
      </c>
      <c r="G19" s="49" t="s">
        <v>934</v>
      </c>
      <c r="H19" s="43" t="s">
        <v>935</v>
      </c>
      <c r="I19" s="44">
        <v>1726</v>
      </c>
      <c r="J19" s="421">
        <v>123.57089826592657</v>
      </c>
      <c r="K19" s="870">
        <v>2.5530656016566824</v>
      </c>
      <c r="L19" s="49" t="s">
        <v>936</v>
      </c>
      <c r="M19" s="43" t="s">
        <v>937</v>
      </c>
      <c r="N19" s="44">
        <v>1134</v>
      </c>
      <c r="O19" s="421">
        <v>69.76001692941504</v>
      </c>
      <c r="P19" s="694">
        <v>2.074984904210353</v>
      </c>
    </row>
    <row r="20" spans="1:16" s="80" customFormat="1" ht="28.5" customHeight="1">
      <c r="A20" s="48"/>
      <c r="B20" s="50"/>
      <c r="C20" s="51" t="s">
        <v>948</v>
      </c>
      <c r="D20" s="52">
        <v>27078</v>
      </c>
      <c r="E20" s="423">
        <v>895.9277275702088</v>
      </c>
      <c r="F20" s="871">
        <v>22.14860620337652</v>
      </c>
      <c r="G20" s="50"/>
      <c r="H20" s="51" t="s">
        <v>948</v>
      </c>
      <c r="I20" s="52">
        <v>14007</v>
      </c>
      <c r="J20" s="423">
        <v>1002.8143522658364</v>
      </c>
      <c r="K20" s="871">
        <v>20.71888173951631</v>
      </c>
      <c r="L20" s="50"/>
      <c r="M20" s="51" t="s">
        <v>948</v>
      </c>
      <c r="N20" s="52">
        <v>13071</v>
      </c>
      <c r="O20" s="423">
        <v>804.0856977816437</v>
      </c>
      <c r="P20" s="858">
        <v>23.917220178953723</v>
      </c>
    </row>
    <row r="21" spans="1:18" s="80" customFormat="1" ht="28.5" customHeight="1">
      <c r="A21" s="54">
        <v>11</v>
      </c>
      <c r="B21" s="55" t="s">
        <v>938</v>
      </c>
      <c r="C21" s="56" t="s">
        <v>939</v>
      </c>
      <c r="D21" s="57">
        <v>1951</v>
      </c>
      <c r="E21" s="421">
        <v>64.55258868784539</v>
      </c>
      <c r="F21" s="870">
        <v>1.5958316974218034</v>
      </c>
      <c r="G21" s="55" t="s">
        <v>938</v>
      </c>
      <c r="H21" s="56" t="s">
        <v>939</v>
      </c>
      <c r="I21" s="57">
        <v>982</v>
      </c>
      <c r="J21" s="421">
        <v>70.3051112961413</v>
      </c>
      <c r="K21" s="870">
        <v>1.4525552843724576</v>
      </c>
      <c r="L21" s="55" t="s">
        <v>938</v>
      </c>
      <c r="M21" s="56" t="s">
        <v>939</v>
      </c>
      <c r="N21" s="57">
        <v>969</v>
      </c>
      <c r="O21" s="421">
        <v>59.60974991587582</v>
      </c>
      <c r="P21" s="960">
        <v>1.7730691112696932</v>
      </c>
      <c r="Q21" s="496"/>
      <c r="R21" s="496"/>
    </row>
    <row r="22" spans="1:16" s="80" customFormat="1" ht="28.5" customHeight="1">
      <c r="A22" s="48">
        <v>12</v>
      </c>
      <c r="B22" s="49" t="s">
        <v>940</v>
      </c>
      <c r="C22" s="43" t="s">
        <v>941</v>
      </c>
      <c r="D22" s="44">
        <v>1607</v>
      </c>
      <c r="E22" s="421">
        <v>53.17068683822016</v>
      </c>
      <c r="F22" s="870">
        <v>1.3144549142782358</v>
      </c>
      <c r="G22" s="49" t="s">
        <v>940</v>
      </c>
      <c r="H22" s="43" t="s">
        <v>941</v>
      </c>
      <c r="I22" s="44">
        <v>725</v>
      </c>
      <c r="J22" s="421">
        <v>51.905504775664404</v>
      </c>
      <c r="K22" s="870">
        <v>1.0724058871385254</v>
      </c>
      <c r="L22" s="49" t="s">
        <v>940</v>
      </c>
      <c r="M22" s="43" t="s">
        <v>941</v>
      </c>
      <c r="N22" s="44">
        <v>882</v>
      </c>
      <c r="O22" s="421">
        <v>54.25779094510059</v>
      </c>
      <c r="P22" s="858">
        <v>1.6138771477191634</v>
      </c>
    </row>
    <row r="23" spans="1:18" s="80" customFormat="1" ht="28.5" customHeight="1">
      <c r="A23" s="48">
        <v>13</v>
      </c>
      <c r="B23" s="49" t="s">
        <v>942</v>
      </c>
      <c r="C23" s="43" t="s">
        <v>943</v>
      </c>
      <c r="D23" s="44">
        <v>1536</v>
      </c>
      <c r="E23" s="421">
        <v>50.82151523553589</v>
      </c>
      <c r="F23" s="870">
        <v>1.2563800549666273</v>
      </c>
      <c r="G23" s="49" t="s">
        <v>942</v>
      </c>
      <c r="H23" s="43" t="s">
        <v>943</v>
      </c>
      <c r="I23" s="44">
        <v>698</v>
      </c>
      <c r="J23" s="421">
        <v>49.972472184018976</v>
      </c>
      <c r="K23" s="870">
        <v>1.0324680127209527</v>
      </c>
      <c r="L23" s="49" t="s">
        <v>942</v>
      </c>
      <c r="M23" s="43" t="s">
        <v>943</v>
      </c>
      <c r="N23" s="44">
        <v>838</v>
      </c>
      <c r="O23" s="421">
        <v>51.55105307482346</v>
      </c>
      <c r="P23" s="858">
        <v>1.5333662696016541</v>
      </c>
      <c r="Q23" s="496"/>
      <c r="R23" s="496"/>
    </row>
    <row r="24" spans="1:16" s="80" customFormat="1" ht="28.5" customHeight="1">
      <c r="A24" s="48">
        <v>14</v>
      </c>
      <c r="B24" s="49" t="s">
        <v>944</v>
      </c>
      <c r="C24" s="43" t="s">
        <v>945</v>
      </c>
      <c r="D24" s="44">
        <v>1250</v>
      </c>
      <c r="E24" s="421">
        <v>41.358654976835844</v>
      </c>
      <c r="F24" s="870">
        <v>1.0224447061902893</v>
      </c>
      <c r="G24" s="49" t="s">
        <v>949</v>
      </c>
      <c r="H24" s="43" t="s">
        <v>950</v>
      </c>
      <c r="I24" s="44">
        <v>646</v>
      </c>
      <c r="J24" s="421">
        <v>46.249594600109255</v>
      </c>
      <c r="K24" s="870">
        <v>0.9555506249537756</v>
      </c>
      <c r="L24" s="49" t="s">
        <v>944</v>
      </c>
      <c r="M24" s="43" t="s">
        <v>945</v>
      </c>
      <c r="N24" s="44">
        <v>698</v>
      </c>
      <c r="O24" s="421">
        <v>42.938705305759875</v>
      </c>
      <c r="P24" s="858">
        <v>1.2771952937732154</v>
      </c>
    </row>
    <row r="25" spans="1:16" s="81" customFormat="1" ht="28.5" customHeight="1">
      <c r="A25" s="60">
        <v>15</v>
      </c>
      <c r="B25" s="61" t="s">
        <v>946</v>
      </c>
      <c r="C25" s="62" t="s">
        <v>947</v>
      </c>
      <c r="D25" s="63">
        <v>1105</v>
      </c>
      <c r="E25" s="423">
        <v>36.561050999522884</v>
      </c>
      <c r="F25" s="871">
        <v>0.9038411202722156</v>
      </c>
      <c r="G25" s="61" t="s">
        <v>946</v>
      </c>
      <c r="H25" s="62" t="s">
        <v>947</v>
      </c>
      <c r="I25" s="65">
        <v>634</v>
      </c>
      <c r="J25" s="423">
        <v>45.39046900382239</v>
      </c>
      <c r="K25" s="871">
        <v>0.9378004585459655</v>
      </c>
      <c r="L25" s="61" t="s">
        <v>951</v>
      </c>
      <c r="M25" s="62" t="s">
        <v>952</v>
      </c>
      <c r="N25" s="65">
        <v>472</v>
      </c>
      <c r="O25" s="423">
        <v>29.035915335700086</v>
      </c>
      <c r="P25" s="861">
        <v>0.863662147078736</v>
      </c>
    </row>
    <row r="26" spans="1:16" s="68" customFormat="1" ht="15.75" customHeight="1">
      <c r="A26" s="25" t="s">
        <v>954</v>
      </c>
      <c r="B26" s="25"/>
      <c r="C26" s="69"/>
      <c r="D26" s="69"/>
      <c r="E26" s="69"/>
      <c r="F26" s="69"/>
      <c r="H26" s="69"/>
      <c r="I26" s="69"/>
      <c r="J26" s="69"/>
      <c r="K26" s="69"/>
      <c r="M26" s="69"/>
      <c r="N26" s="69"/>
      <c r="O26" s="69"/>
      <c r="P26" s="69"/>
    </row>
    <row r="27" spans="1:16" s="493" customFormat="1" ht="16.5">
      <c r="A27" s="70"/>
      <c r="B27" s="14"/>
      <c r="C27" s="13"/>
      <c r="D27" s="71"/>
      <c r="E27" s="71"/>
      <c r="F27" s="71"/>
      <c r="G27" s="72"/>
      <c r="H27" s="13"/>
      <c r="I27" s="70"/>
      <c r="J27" s="70"/>
      <c r="K27" s="70"/>
      <c r="L27" s="72"/>
      <c r="M27" s="13"/>
      <c r="N27" s="70"/>
      <c r="O27" s="70"/>
      <c r="P27" s="70"/>
    </row>
    <row r="28" spans="1:16" s="493" customFormat="1" ht="16.5">
      <c r="A28" s="496"/>
      <c r="B28" s="14"/>
      <c r="C28" s="15"/>
      <c r="D28" s="496"/>
      <c r="E28" s="496"/>
      <c r="F28" s="496"/>
      <c r="G28" s="14"/>
      <c r="H28" s="15"/>
      <c r="I28" s="496"/>
      <c r="J28" s="496"/>
      <c r="K28" s="496"/>
      <c r="L28" s="14"/>
      <c r="M28" s="15"/>
      <c r="N28" s="496"/>
      <c r="O28" s="496"/>
      <c r="P28" s="496"/>
    </row>
    <row r="29" spans="1:16" s="493" customFormat="1" ht="16.5">
      <c r="A29" s="496"/>
      <c r="B29" s="14"/>
      <c r="C29" s="15"/>
      <c r="D29" s="496"/>
      <c r="E29" s="496"/>
      <c r="F29" s="496"/>
      <c r="G29" s="14"/>
      <c r="H29" s="15"/>
      <c r="I29" s="496"/>
      <c r="J29" s="496"/>
      <c r="K29" s="496"/>
      <c r="L29" s="14"/>
      <c r="M29" s="15"/>
      <c r="N29" s="496"/>
      <c r="O29" s="496"/>
      <c r="P29" s="496"/>
    </row>
    <row r="30" spans="1:16" s="493" customFormat="1" ht="16.5">
      <c r="A30" s="496"/>
      <c r="B30" s="14"/>
      <c r="C30" s="496"/>
      <c r="D30" s="496"/>
      <c r="E30" s="496"/>
      <c r="F30" s="496"/>
      <c r="G30" s="14"/>
      <c r="H30" s="15"/>
      <c r="I30" s="496"/>
      <c r="J30" s="496"/>
      <c r="K30" s="496"/>
      <c r="L30" s="14"/>
      <c r="M30" s="15"/>
      <c r="N30" s="496"/>
      <c r="O30" s="496"/>
      <c r="P30" s="496"/>
    </row>
    <row r="31" spans="1:16" s="493" customFormat="1" ht="16.5">
      <c r="A31" s="496"/>
      <c r="B31" s="14"/>
      <c r="C31" s="496"/>
      <c r="D31" s="496"/>
      <c r="E31" s="496"/>
      <c r="F31" s="496"/>
      <c r="G31" s="14"/>
      <c r="H31" s="15"/>
      <c r="I31" s="496"/>
      <c r="J31" s="496"/>
      <c r="K31" s="496"/>
      <c r="L31" s="14"/>
      <c r="M31" s="15"/>
      <c r="N31" s="496"/>
      <c r="O31" s="496"/>
      <c r="P31" s="496"/>
    </row>
    <row r="32" spans="1:16" s="493" customFormat="1" ht="16.5">
      <c r="A32" s="496"/>
      <c r="B32" s="14"/>
      <c r="C32" s="15"/>
      <c r="D32" s="496"/>
      <c r="E32" s="496"/>
      <c r="F32" s="496"/>
      <c r="G32" s="14"/>
      <c r="H32" s="15"/>
      <c r="I32" s="496"/>
      <c r="J32" s="496"/>
      <c r="K32" s="496"/>
      <c r="L32" s="14"/>
      <c r="M32" s="15"/>
      <c r="N32" s="496"/>
      <c r="O32" s="496"/>
      <c r="P32" s="496"/>
    </row>
    <row r="33" spans="1:16" s="493" customFormat="1" ht="16.5">
      <c r="A33" s="496"/>
      <c r="B33" s="14"/>
      <c r="C33" s="15"/>
      <c r="D33" s="496"/>
      <c r="E33" s="496"/>
      <c r="F33" s="496"/>
      <c r="G33" s="14"/>
      <c r="H33" s="15"/>
      <c r="I33" s="496"/>
      <c r="J33" s="496"/>
      <c r="K33" s="496"/>
      <c r="L33" s="14"/>
      <c r="M33" s="15"/>
      <c r="N33" s="496"/>
      <c r="O33" s="496"/>
      <c r="P33" s="496"/>
    </row>
    <row r="34" spans="1:16" s="493" customFormat="1" ht="16.5">
      <c r="A34" s="496"/>
      <c r="B34" s="14"/>
      <c r="C34" s="15"/>
      <c r="D34" s="496"/>
      <c r="E34" s="496"/>
      <c r="F34" s="496"/>
      <c r="G34" s="14"/>
      <c r="H34" s="15"/>
      <c r="I34" s="496"/>
      <c r="J34" s="496"/>
      <c r="K34" s="496"/>
      <c r="L34" s="14"/>
      <c r="M34" s="15"/>
      <c r="N34" s="496"/>
      <c r="O34" s="496"/>
      <c r="P34" s="496"/>
    </row>
    <row r="35" spans="1:16" s="493" customFormat="1" ht="16.5">
      <c r="A35" s="496"/>
      <c r="B35" s="14"/>
      <c r="C35" s="15"/>
      <c r="D35" s="496"/>
      <c r="E35" s="496"/>
      <c r="F35" s="496"/>
      <c r="G35" s="14"/>
      <c r="H35" s="15"/>
      <c r="I35" s="496"/>
      <c r="J35" s="496"/>
      <c r="K35" s="496"/>
      <c r="L35" s="14"/>
      <c r="M35" s="15"/>
      <c r="N35" s="496"/>
      <c r="O35" s="496"/>
      <c r="P35" s="496"/>
    </row>
    <row r="36" spans="1:16" s="493" customFormat="1" ht="16.5">
      <c r="A36" s="496"/>
      <c r="B36" s="14"/>
      <c r="C36" s="15"/>
      <c r="D36" s="496"/>
      <c r="E36" s="496"/>
      <c r="F36" s="496"/>
      <c r="G36" s="14"/>
      <c r="H36" s="15"/>
      <c r="I36" s="496"/>
      <c r="J36" s="496"/>
      <c r="K36" s="496"/>
      <c r="L36" s="14"/>
      <c r="M36" s="15"/>
      <c r="N36" s="496"/>
      <c r="O36" s="496"/>
      <c r="P36" s="496"/>
    </row>
    <row r="37" spans="1:16" s="493" customFormat="1" ht="16.5">
      <c r="A37" s="496"/>
      <c r="B37" s="14"/>
      <c r="C37" s="15"/>
      <c r="D37" s="496"/>
      <c r="E37" s="496"/>
      <c r="F37" s="496"/>
      <c r="G37" s="14"/>
      <c r="H37" s="15"/>
      <c r="I37" s="496"/>
      <c r="J37" s="496"/>
      <c r="K37" s="496"/>
      <c r="L37" s="14"/>
      <c r="M37" s="15"/>
      <c r="N37" s="496"/>
      <c r="O37" s="496"/>
      <c r="P37" s="496"/>
    </row>
    <row r="38" spans="1:16" s="493" customFormat="1" ht="16.5">
      <c r="A38" s="496"/>
      <c r="B38" s="14"/>
      <c r="C38" s="15"/>
      <c r="D38" s="496"/>
      <c r="E38" s="496"/>
      <c r="F38" s="496"/>
      <c r="G38" s="14"/>
      <c r="H38" s="15"/>
      <c r="I38" s="496"/>
      <c r="J38" s="496"/>
      <c r="K38" s="496"/>
      <c r="L38" s="14"/>
      <c r="M38" s="15"/>
      <c r="N38" s="496"/>
      <c r="O38" s="496"/>
      <c r="P38" s="496"/>
    </row>
    <row r="39" spans="1:16" s="493" customFormat="1" ht="16.5">
      <c r="A39" s="496"/>
      <c r="B39" s="14"/>
      <c r="C39" s="15"/>
      <c r="D39" s="496"/>
      <c r="E39" s="496"/>
      <c r="F39" s="496"/>
      <c r="G39" s="14"/>
      <c r="H39" s="15"/>
      <c r="I39" s="496"/>
      <c r="J39" s="496"/>
      <c r="K39" s="496"/>
      <c r="L39" s="14"/>
      <c r="M39" s="15"/>
      <c r="N39" s="496"/>
      <c r="O39" s="496"/>
      <c r="P39" s="496"/>
    </row>
    <row r="40" spans="1:16" s="493" customFormat="1" ht="16.5">
      <c r="A40" s="496"/>
      <c r="B40" s="14"/>
      <c r="C40" s="15"/>
      <c r="D40" s="496"/>
      <c r="E40" s="496"/>
      <c r="F40" s="496"/>
      <c r="G40" s="14"/>
      <c r="H40" s="15"/>
      <c r="I40" s="496"/>
      <c r="J40" s="496"/>
      <c r="K40" s="496"/>
      <c r="L40" s="14"/>
      <c r="M40" s="15"/>
      <c r="N40" s="496"/>
      <c r="O40" s="496"/>
      <c r="P40" s="496"/>
    </row>
    <row r="41" spans="1:16" s="493" customFormat="1" ht="16.5">
      <c r="A41" s="496"/>
      <c r="B41" s="14"/>
      <c r="C41" s="15"/>
      <c r="D41" s="496"/>
      <c r="E41" s="496"/>
      <c r="F41" s="496"/>
      <c r="G41" s="14"/>
      <c r="H41" s="15"/>
      <c r="I41" s="496"/>
      <c r="J41" s="496"/>
      <c r="K41" s="496"/>
      <c r="L41" s="14"/>
      <c r="M41" s="15"/>
      <c r="N41" s="496"/>
      <c r="O41" s="496"/>
      <c r="P41" s="496"/>
    </row>
    <row r="42" spans="1:16" s="493" customFormat="1" ht="16.5">
      <c r="A42" s="496"/>
      <c r="B42" s="14"/>
      <c r="C42" s="15"/>
      <c r="D42" s="496"/>
      <c r="E42" s="496"/>
      <c r="F42" s="496"/>
      <c r="G42" s="14"/>
      <c r="H42" s="15"/>
      <c r="I42" s="496"/>
      <c r="J42" s="496"/>
      <c r="K42" s="496"/>
      <c r="L42" s="14"/>
      <c r="M42" s="15"/>
      <c r="N42" s="496"/>
      <c r="O42" s="496"/>
      <c r="P42" s="496"/>
    </row>
    <row r="43" spans="1:16" s="493" customFormat="1" ht="16.5">
      <c r="A43" s="496"/>
      <c r="B43" s="14"/>
      <c r="C43" s="15"/>
      <c r="D43" s="496"/>
      <c r="E43" s="496"/>
      <c r="F43" s="496"/>
      <c r="G43" s="14"/>
      <c r="H43" s="15"/>
      <c r="I43" s="496"/>
      <c r="J43" s="496"/>
      <c r="K43" s="496"/>
      <c r="L43" s="14"/>
      <c r="M43" s="15"/>
      <c r="N43" s="496"/>
      <c r="O43" s="496"/>
      <c r="P43" s="496"/>
    </row>
    <row r="44" spans="1:16" s="493" customFormat="1" ht="16.5">
      <c r="A44" s="496"/>
      <c r="B44" s="14"/>
      <c r="C44" s="15"/>
      <c r="D44" s="496"/>
      <c r="E44" s="496"/>
      <c r="F44" s="496"/>
      <c r="G44" s="14"/>
      <c r="H44" s="15"/>
      <c r="I44" s="496"/>
      <c r="J44" s="496"/>
      <c r="K44" s="496"/>
      <c r="L44" s="14"/>
      <c r="M44" s="15"/>
      <c r="N44" s="496"/>
      <c r="O44" s="496"/>
      <c r="P44" s="496"/>
    </row>
    <row r="45" spans="1:16" s="493" customFormat="1" ht="16.5">
      <c r="A45" s="496"/>
      <c r="B45" s="14"/>
      <c r="C45" s="15"/>
      <c r="D45" s="496"/>
      <c r="E45" s="496"/>
      <c r="F45" s="496"/>
      <c r="G45" s="14"/>
      <c r="H45" s="15"/>
      <c r="I45" s="496"/>
      <c r="J45" s="496"/>
      <c r="K45" s="496"/>
      <c r="L45" s="14"/>
      <c r="M45" s="15"/>
      <c r="N45" s="496"/>
      <c r="O45" s="496"/>
      <c r="P45" s="496"/>
    </row>
    <row r="46" spans="1:16" s="493" customFormat="1" ht="16.5">
      <c r="A46" s="496"/>
      <c r="B46" s="14"/>
      <c r="C46" s="15"/>
      <c r="D46" s="496"/>
      <c r="E46" s="496"/>
      <c r="F46" s="496"/>
      <c r="G46" s="14"/>
      <c r="H46" s="15"/>
      <c r="I46" s="496"/>
      <c r="J46" s="496"/>
      <c r="K46" s="496"/>
      <c r="L46" s="14"/>
      <c r="M46" s="15"/>
      <c r="N46" s="496"/>
      <c r="O46" s="496"/>
      <c r="P46" s="496"/>
    </row>
    <row r="47" spans="1:16" s="493" customFormat="1" ht="16.5">
      <c r="A47" s="496"/>
      <c r="B47" s="14"/>
      <c r="C47" s="15"/>
      <c r="D47" s="496"/>
      <c r="E47" s="496"/>
      <c r="F47" s="496"/>
      <c r="G47" s="14"/>
      <c r="H47" s="15"/>
      <c r="I47" s="496"/>
      <c r="J47" s="496"/>
      <c r="K47" s="496"/>
      <c r="L47" s="14"/>
      <c r="M47" s="15"/>
      <c r="N47" s="496"/>
      <c r="O47" s="496"/>
      <c r="P47" s="496"/>
    </row>
    <row r="48" spans="1:16" s="493" customFormat="1" ht="16.5">
      <c r="A48" s="496"/>
      <c r="B48" s="14"/>
      <c r="C48" s="15"/>
      <c r="D48" s="496"/>
      <c r="E48" s="496"/>
      <c r="F48" s="496"/>
      <c r="G48" s="14"/>
      <c r="H48" s="15"/>
      <c r="I48" s="496"/>
      <c r="J48" s="496"/>
      <c r="K48" s="496"/>
      <c r="L48" s="14"/>
      <c r="M48" s="15"/>
      <c r="N48" s="496"/>
      <c r="O48" s="496"/>
      <c r="P48" s="496"/>
    </row>
    <row r="49" spans="1:16" s="493" customFormat="1" ht="16.5">
      <c r="A49" s="496"/>
      <c r="B49" s="14"/>
      <c r="C49" s="15"/>
      <c r="D49" s="496"/>
      <c r="E49" s="496"/>
      <c r="F49" s="496"/>
      <c r="G49" s="14"/>
      <c r="H49" s="15"/>
      <c r="I49" s="496"/>
      <c r="J49" s="496"/>
      <c r="K49" s="496"/>
      <c r="L49" s="14"/>
      <c r="M49" s="15"/>
      <c r="N49" s="496"/>
      <c r="O49" s="496"/>
      <c r="P49" s="496"/>
    </row>
    <row r="50" spans="1:16" s="493" customFormat="1" ht="16.5">
      <c r="A50" s="496"/>
      <c r="B50" s="14"/>
      <c r="C50" s="15"/>
      <c r="D50" s="496"/>
      <c r="E50" s="496"/>
      <c r="F50" s="496"/>
      <c r="G50" s="14"/>
      <c r="H50" s="15"/>
      <c r="I50" s="496"/>
      <c r="J50" s="496"/>
      <c r="K50" s="496"/>
      <c r="L50" s="14"/>
      <c r="M50" s="15"/>
      <c r="N50" s="496"/>
      <c r="O50" s="496"/>
      <c r="P50" s="496"/>
    </row>
    <row r="51" spans="1:16" s="493" customFormat="1" ht="16.5">
      <c r="A51" s="496"/>
      <c r="B51" s="14"/>
      <c r="C51" s="15"/>
      <c r="D51" s="496"/>
      <c r="E51" s="496"/>
      <c r="F51" s="496"/>
      <c r="G51" s="14"/>
      <c r="H51" s="15"/>
      <c r="I51" s="496"/>
      <c r="J51" s="496"/>
      <c r="K51" s="496"/>
      <c r="L51" s="14"/>
      <c r="M51" s="15"/>
      <c r="N51" s="496"/>
      <c r="O51" s="496"/>
      <c r="P51" s="496"/>
    </row>
    <row r="52" spans="1:16" s="493" customFormat="1" ht="16.5">
      <c r="A52" s="496"/>
      <c r="B52" s="14"/>
      <c r="C52" s="15"/>
      <c r="D52" s="496"/>
      <c r="E52" s="496"/>
      <c r="F52" s="496"/>
      <c r="G52" s="14"/>
      <c r="H52" s="15"/>
      <c r="I52" s="496"/>
      <c r="J52" s="496"/>
      <c r="K52" s="496"/>
      <c r="L52" s="14"/>
      <c r="M52" s="15"/>
      <c r="N52" s="496"/>
      <c r="O52" s="496"/>
      <c r="P52" s="496"/>
    </row>
    <row r="53" spans="1:16" s="493" customFormat="1" ht="16.5">
      <c r="A53" s="496"/>
      <c r="B53" s="14"/>
      <c r="C53" s="15"/>
      <c r="D53" s="496"/>
      <c r="E53" s="496"/>
      <c r="F53" s="496"/>
      <c r="G53" s="14"/>
      <c r="H53" s="15"/>
      <c r="I53" s="496"/>
      <c r="J53" s="496"/>
      <c r="K53" s="496"/>
      <c r="L53" s="14"/>
      <c r="M53" s="15"/>
      <c r="N53" s="496"/>
      <c r="O53" s="496"/>
      <c r="P53" s="496"/>
    </row>
    <row r="54" spans="1:16" s="493" customFormat="1" ht="16.5">
      <c r="A54" s="496"/>
      <c r="B54" s="14"/>
      <c r="C54" s="15"/>
      <c r="D54" s="496"/>
      <c r="E54" s="496"/>
      <c r="F54" s="496"/>
      <c r="G54" s="14"/>
      <c r="H54" s="15"/>
      <c r="I54" s="496"/>
      <c r="J54" s="496"/>
      <c r="K54" s="496"/>
      <c r="L54" s="14"/>
      <c r="M54" s="15"/>
      <c r="N54" s="496"/>
      <c r="O54" s="496"/>
      <c r="P54" s="496"/>
    </row>
    <row r="55" spans="1:16" s="493" customFormat="1" ht="16.5">
      <c r="A55" s="496"/>
      <c r="B55" s="14"/>
      <c r="C55" s="15"/>
      <c r="D55" s="496"/>
      <c r="E55" s="496"/>
      <c r="F55" s="496"/>
      <c r="G55" s="14"/>
      <c r="H55" s="15"/>
      <c r="I55" s="496"/>
      <c r="J55" s="496"/>
      <c r="K55" s="496"/>
      <c r="L55" s="14"/>
      <c r="M55" s="15"/>
      <c r="N55" s="496"/>
      <c r="O55" s="496"/>
      <c r="P55" s="496"/>
    </row>
    <row r="56" spans="1:16" s="493" customFormat="1" ht="16.5">
      <c r="A56" s="496"/>
      <c r="B56" s="14"/>
      <c r="C56" s="15"/>
      <c r="D56" s="496"/>
      <c r="E56" s="496"/>
      <c r="F56" s="496"/>
      <c r="G56" s="14"/>
      <c r="H56" s="15"/>
      <c r="I56" s="496"/>
      <c r="J56" s="496"/>
      <c r="K56" s="496"/>
      <c r="L56" s="14"/>
      <c r="M56" s="15"/>
      <c r="N56" s="496"/>
      <c r="O56" s="496"/>
      <c r="P56" s="496"/>
    </row>
    <row r="57" spans="1:16" s="493" customFormat="1" ht="16.5">
      <c r="A57" s="496"/>
      <c r="B57" s="14"/>
      <c r="C57" s="15"/>
      <c r="D57" s="496"/>
      <c r="E57" s="496"/>
      <c r="F57" s="496"/>
      <c r="G57" s="14"/>
      <c r="H57" s="15"/>
      <c r="I57" s="496"/>
      <c r="J57" s="496"/>
      <c r="K57" s="496"/>
      <c r="L57" s="14"/>
      <c r="M57" s="15"/>
      <c r="N57" s="496"/>
      <c r="O57" s="496"/>
      <c r="P57" s="496"/>
    </row>
    <row r="58" spans="1:16" s="493" customFormat="1" ht="16.5">
      <c r="A58" s="496"/>
      <c r="B58" s="14"/>
      <c r="C58" s="15"/>
      <c r="D58" s="496"/>
      <c r="E58" s="496"/>
      <c r="F58" s="496"/>
      <c r="G58" s="14"/>
      <c r="H58" s="15"/>
      <c r="I58" s="496"/>
      <c r="J58" s="496"/>
      <c r="K58" s="496"/>
      <c r="L58" s="14"/>
      <c r="M58" s="15"/>
      <c r="N58" s="496"/>
      <c r="O58" s="496"/>
      <c r="P58" s="496"/>
    </row>
    <row r="59" spans="1:16" s="493" customFormat="1" ht="16.5">
      <c r="A59" s="496"/>
      <c r="B59" s="14"/>
      <c r="C59" s="15"/>
      <c r="D59" s="496"/>
      <c r="E59" s="496"/>
      <c r="F59" s="496"/>
      <c r="G59" s="14"/>
      <c r="H59" s="15"/>
      <c r="I59" s="496"/>
      <c r="J59" s="496"/>
      <c r="K59" s="496"/>
      <c r="L59" s="14"/>
      <c r="M59" s="15"/>
      <c r="N59" s="496"/>
      <c r="O59" s="496"/>
      <c r="P59" s="496"/>
    </row>
    <row r="60" spans="1:16" s="493" customFormat="1" ht="16.5">
      <c r="A60" s="496"/>
      <c r="B60" s="14"/>
      <c r="C60" s="15"/>
      <c r="D60" s="496"/>
      <c r="E60" s="496"/>
      <c r="F60" s="496"/>
      <c r="G60" s="14"/>
      <c r="H60" s="15"/>
      <c r="I60" s="496"/>
      <c r="J60" s="496"/>
      <c r="K60" s="496"/>
      <c r="L60" s="14"/>
      <c r="M60" s="15"/>
      <c r="N60" s="496"/>
      <c r="O60" s="496"/>
      <c r="P60" s="496"/>
    </row>
    <row r="61" spans="1:16" s="493" customFormat="1" ht="16.5">
      <c r="A61" s="496"/>
      <c r="B61" s="14"/>
      <c r="C61" s="15"/>
      <c r="D61" s="496"/>
      <c r="E61" s="496"/>
      <c r="F61" s="496"/>
      <c r="G61" s="14"/>
      <c r="H61" s="15"/>
      <c r="I61" s="496"/>
      <c r="J61" s="496"/>
      <c r="K61" s="496"/>
      <c r="L61" s="14"/>
      <c r="M61" s="15"/>
      <c r="N61" s="496"/>
      <c r="O61" s="496"/>
      <c r="P61" s="496"/>
    </row>
    <row r="62" spans="1:16" s="493" customFormat="1" ht="16.5">
      <c r="A62" s="496"/>
      <c r="B62" s="14"/>
      <c r="C62" s="15"/>
      <c r="D62" s="496"/>
      <c r="E62" s="496"/>
      <c r="F62" s="496"/>
      <c r="G62" s="14"/>
      <c r="H62" s="15"/>
      <c r="I62" s="496"/>
      <c r="J62" s="496"/>
      <c r="K62" s="496"/>
      <c r="L62" s="14"/>
      <c r="M62" s="15"/>
      <c r="N62" s="496"/>
      <c r="O62" s="496"/>
      <c r="P62" s="496"/>
    </row>
    <row r="63" spans="1:16" s="493" customFormat="1" ht="16.5">
      <c r="A63" s="496"/>
      <c r="B63" s="14"/>
      <c r="C63" s="15"/>
      <c r="D63" s="496"/>
      <c r="E63" s="496"/>
      <c r="F63" s="496"/>
      <c r="G63" s="14"/>
      <c r="H63" s="15"/>
      <c r="I63" s="496"/>
      <c r="J63" s="496"/>
      <c r="K63" s="496"/>
      <c r="L63" s="14"/>
      <c r="M63" s="15"/>
      <c r="N63" s="496"/>
      <c r="O63" s="496"/>
      <c r="P63" s="496"/>
    </row>
    <row r="64" spans="1:16" s="493" customFormat="1" ht="16.5">
      <c r="A64" s="496"/>
      <c r="B64" s="14"/>
      <c r="C64" s="15"/>
      <c r="D64" s="496"/>
      <c r="E64" s="496"/>
      <c r="F64" s="496"/>
      <c r="G64" s="14"/>
      <c r="H64" s="15"/>
      <c r="I64" s="496"/>
      <c r="J64" s="496"/>
      <c r="K64" s="496"/>
      <c r="L64" s="14"/>
      <c r="M64" s="15"/>
      <c r="N64" s="496"/>
      <c r="O64" s="496"/>
      <c r="P64" s="496"/>
    </row>
    <row r="65" spans="1:16" s="493" customFormat="1" ht="16.5">
      <c r="A65" s="496"/>
      <c r="B65" s="14"/>
      <c r="C65" s="15"/>
      <c r="D65" s="496"/>
      <c r="E65" s="496"/>
      <c r="F65" s="496"/>
      <c r="G65" s="14"/>
      <c r="H65" s="15"/>
      <c r="I65" s="496"/>
      <c r="J65" s="496"/>
      <c r="K65" s="496"/>
      <c r="L65" s="14"/>
      <c r="M65" s="15"/>
      <c r="N65" s="496"/>
      <c r="O65" s="496"/>
      <c r="P65" s="496"/>
    </row>
    <row r="66" spans="1:16" s="493" customFormat="1" ht="16.5">
      <c r="A66" s="496"/>
      <c r="B66" s="14"/>
      <c r="C66" s="15"/>
      <c r="D66" s="496"/>
      <c r="E66" s="496"/>
      <c r="F66" s="496"/>
      <c r="G66" s="14"/>
      <c r="H66" s="15"/>
      <c r="I66" s="496"/>
      <c r="J66" s="496"/>
      <c r="K66" s="496"/>
      <c r="L66" s="14"/>
      <c r="M66" s="15"/>
      <c r="N66" s="496"/>
      <c r="O66" s="496"/>
      <c r="P66" s="496"/>
    </row>
    <row r="67" spans="1:16" s="493" customFormat="1" ht="16.5">
      <c r="A67" s="496"/>
      <c r="B67" s="14"/>
      <c r="C67" s="15"/>
      <c r="D67" s="496"/>
      <c r="E67" s="496"/>
      <c r="F67" s="496"/>
      <c r="G67" s="14"/>
      <c r="H67" s="15"/>
      <c r="I67" s="496"/>
      <c r="J67" s="496"/>
      <c r="K67" s="496"/>
      <c r="L67" s="14"/>
      <c r="M67" s="15"/>
      <c r="N67" s="496"/>
      <c r="O67" s="496"/>
      <c r="P67" s="496"/>
    </row>
    <row r="68" spans="1:16" s="493" customFormat="1" ht="16.5">
      <c r="A68" s="496"/>
      <c r="B68" s="14"/>
      <c r="C68" s="15"/>
      <c r="D68" s="496"/>
      <c r="E68" s="496"/>
      <c r="F68" s="496"/>
      <c r="G68" s="14"/>
      <c r="H68" s="15"/>
      <c r="I68" s="496"/>
      <c r="J68" s="496"/>
      <c r="K68" s="496"/>
      <c r="L68" s="14"/>
      <c r="M68" s="15"/>
      <c r="N68" s="496"/>
      <c r="O68" s="496"/>
      <c r="P68" s="496"/>
    </row>
    <row r="69" spans="1:16" s="493" customFormat="1" ht="16.5">
      <c r="A69" s="496"/>
      <c r="B69" s="14"/>
      <c r="C69" s="15"/>
      <c r="D69" s="496"/>
      <c r="E69" s="496"/>
      <c r="F69" s="496"/>
      <c r="G69" s="14"/>
      <c r="H69" s="15"/>
      <c r="I69" s="496"/>
      <c r="J69" s="496"/>
      <c r="K69" s="496"/>
      <c r="L69" s="14"/>
      <c r="M69" s="15"/>
      <c r="N69" s="496"/>
      <c r="O69" s="496"/>
      <c r="P69" s="496"/>
    </row>
    <row r="70" spans="1:16" s="493" customFormat="1" ht="16.5">
      <c r="A70" s="496"/>
      <c r="B70" s="14"/>
      <c r="C70" s="15"/>
      <c r="D70" s="496"/>
      <c r="E70" s="496"/>
      <c r="F70" s="496"/>
      <c r="G70" s="14"/>
      <c r="H70" s="15"/>
      <c r="I70" s="496"/>
      <c r="J70" s="496"/>
      <c r="K70" s="496"/>
      <c r="L70" s="14"/>
      <c r="M70" s="15"/>
      <c r="N70" s="496"/>
      <c r="O70" s="496"/>
      <c r="P70" s="496"/>
    </row>
    <row r="71" spans="1:16" s="493" customFormat="1" ht="16.5">
      <c r="A71" s="496"/>
      <c r="B71" s="14"/>
      <c r="C71" s="15"/>
      <c r="D71" s="496"/>
      <c r="E71" s="496"/>
      <c r="F71" s="496"/>
      <c r="G71" s="14"/>
      <c r="H71" s="15"/>
      <c r="I71" s="496"/>
      <c r="J71" s="496"/>
      <c r="K71" s="496"/>
      <c r="L71" s="14"/>
      <c r="M71" s="15"/>
      <c r="N71" s="496"/>
      <c r="O71" s="496"/>
      <c r="P71" s="496"/>
    </row>
    <row r="72" spans="1:16" s="493" customFormat="1" ht="16.5">
      <c r="A72" s="496"/>
      <c r="B72" s="14"/>
      <c r="C72" s="15"/>
      <c r="D72" s="496"/>
      <c r="E72" s="496"/>
      <c r="F72" s="496"/>
      <c r="G72" s="14"/>
      <c r="H72" s="15"/>
      <c r="I72" s="496"/>
      <c r="J72" s="496"/>
      <c r="K72" s="496"/>
      <c r="L72" s="14"/>
      <c r="M72" s="15"/>
      <c r="N72" s="496"/>
      <c r="O72" s="496"/>
      <c r="P72" s="496"/>
    </row>
    <row r="73" spans="1:16" s="493" customFormat="1" ht="16.5">
      <c r="A73" s="496"/>
      <c r="B73" s="14"/>
      <c r="C73" s="15"/>
      <c r="D73" s="496"/>
      <c r="E73" s="496"/>
      <c r="F73" s="496"/>
      <c r="G73" s="14"/>
      <c r="H73" s="15"/>
      <c r="I73" s="496"/>
      <c r="J73" s="496"/>
      <c r="K73" s="496"/>
      <c r="L73" s="14"/>
      <c r="M73" s="15"/>
      <c r="N73" s="496"/>
      <c r="O73" s="496"/>
      <c r="P73" s="496"/>
    </row>
    <row r="74" spans="1:16" s="493" customFormat="1" ht="16.5">
      <c r="A74" s="496"/>
      <c r="B74" s="14"/>
      <c r="C74" s="15"/>
      <c r="D74" s="496"/>
      <c r="E74" s="496"/>
      <c r="F74" s="496"/>
      <c r="G74" s="14"/>
      <c r="H74" s="15"/>
      <c r="I74" s="496"/>
      <c r="J74" s="496"/>
      <c r="K74" s="496"/>
      <c r="L74" s="14"/>
      <c r="M74" s="15"/>
      <c r="N74" s="496"/>
      <c r="O74" s="496"/>
      <c r="P74" s="496"/>
    </row>
    <row r="75" spans="1:16" s="493" customFormat="1" ht="16.5">
      <c r="A75" s="496"/>
      <c r="B75" s="14"/>
      <c r="C75" s="15"/>
      <c r="D75" s="496"/>
      <c r="E75" s="496"/>
      <c r="F75" s="496"/>
      <c r="G75" s="14"/>
      <c r="H75" s="15"/>
      <c r="I75" s="496"/>
      <c r="J75" s="496"/>
      <c r="K75" s="496"/>
      <c r="L75" s="14"/>
      <c r="M75" s="15"/>
      <c r="N75" s="496"/>
      <c r="O75" s="496"/>
      <c r="P75" s="496"/>
    </row>
    <row r="76" spans="1:16" s="493" customFormat="1" ht="16.5">
      <c r="A76" s="496"/>
      <c r="B76" s="14"/>
      <c r="C76" s="15"/>
      <c r="D76" s="496"/>
      <c r="E76" s="496"/>
      <c r="F76" s="496"/>
      <c r="G76" s="14"/>
      <c r="H76" s="15"/>
      <c r="I76" s="496"/>
      <c r="J76" s="496"/>
      <c r="K76" s="496"/>
      <c r="L76" s="14"/>
      <c r="M76" s="15"/>
      <c r="N76" s="496"/>
      <c r="O76" s="496"/>
      <c r="P76" s="496"/>
    </row>
    <row r="77" spans="1:16" s="493" customFormat="1" ht="16.5">
      <c r="A77" s="496"/>
      <c r="B77" s="14"/>
      <c r="C77" s="15"/>
      <c r="D77" s="496"/>
      <c r="E77" s="496"/>
      <c r="F77" s="496"/>
      <c r="G77" s="14"/>
      <c r="H77" s="15"/>
      <c r="I77" s="496"/>
      <c r="J77" s="496"/>
      <c r="K77" s="496"/>
      <c r="L77" s="14"/>
      <c r="M77" s="15"/>
      <c r="N77" s="496"/>
      <c r="O77" s="496"/>
      <c r="P77" s="496"/>
    </row>
    <row r="78" spans="1:16" s="493" customFormat="1" ht="16.5">
      <c r="A78" s="496"/>
      <c r="B78" s="14"/>
      <c r="C78" s="15"/>
      <c r="D78" s="496"/>
      <c r="E78" s="496"/>
      <c r="F78" s="496"/>
      <c r="G78" s="14"/>
      <c r="H78" s="15"/>
      <c r="I78" s="496"/>
      <c r="J78" s="496"/>
      <c r="K78" s="496"/>
      <c r="L78" s="14"/>
      <c r="M78" s="15"/>
      <c r="N78" s="496"/>
      <c r="O78" s="496"/>
      <c r="P78" s="496"/>
    </row>
    <row r="79" spans="1:16" s="493" customFormat="1" ht="16.5">
      <c r="A79" s="496"/>
      <c r="B79" s="14"/>
      <c r="C79" s="15"/>
      <c r="D79" s="496"/>
      <c r="E79" s="496"/>
      <c r="F79" s="496"/>
      <c r="G79" s="14"/>
      <c r="H79" s="15"/>
      <c r="I79" s="496"/>
      <c r="J79" s="496"/>
      <c r="K79" s="496"/>
      <c r="L79" s="14"/>
      <c r="M79" s="15"/>
      <c r="N79" s="496"/>
      <c r="O79" s="496"/>
      <c r="P79" s="496"/>
    </row>
    <row r="80" spans="1:16" s="493" customFormat="1" ht="16.5">
      <c r="A80" s="496"/>
      <c r="B80" s="14"/>
      <c r="C80" s="15"/>
      <c r="D80" s="496"/>
      <c r="E80" s="496"/>
      <c r="F80" s="496"/>
      <c r="G80" s="14"/>
      <c r="H80" s="15"/>
      <c r="I80" s="496"/>
      <c r="J80" s="496"/>
      <c r="K80" s="496"/>
      <c r="L80" s="14"/>
      <c r="M80" s="15"/>
      <c r="N80" s="496"/>
      <c r="O80" s="496"/>
      <c r="P80" s="496"/>
    </row>
    <row r="81" spans="2:3" ht="16.5">
      <c r="B81" s="14"/>
      <c r="C81" s="15"/>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16" max="65535" man="1"/>
  </colBreaks>
</worksheet>
</file>

<file path=xl/worksheets/sheet9.xml><?xml version="1.0" encoding="utf-8"?>
<worksheet xmlns="http://schemas.openxmlformats.org/spreadsheetml/2006/main" xmlns:r="http://schemas.openxmlformats.org/officeDocument/2006/relationships">
  <dimension ref="A1:IP26"/>
  <sheetViews>
    <sheetView view="pageBreakPreview" zoomScaleNormal="85" zoomScaleSheetLayoutView="100" workbookViewId="0" topLeftCell="A10">
      <selection activeCell="M9" sqref="M9"/>
    </sheetView>
  </sheetViews>
  <sheetFormatPr defaultColWidth="9.00390625" defaultRowHeight="16.5"/>
  <cols>
    <col min="1" max="1" width="3.00390625" style="1123" customWidth="1"/>
    <col min="2" max="2" width="13.125" style="1124" customWidth="1"/>
    <col min="3" max="3" width="19.875" style="1125" customWidth="1"/>
    <col min="4" max="4" width="5.625" style="1123" customWidth="1"/>
    <col min="5" max="5" width="6.50390625" style="1123" customWidth="1"/>
    <col min="6" max="6" width="7.875" style="1123" customWidth="1"/>
    <col min="7" max="7" width="13.125" style="1126" customWidth="1"/>
    <col min="8" max="8" width="19.875" style="1127" customWidth="1"/>
    <col min="9" max="9" width="6.00390625" style="1123" customWidth="1"/>
    <col min="10" max="10" width="6.25390625" style="1123" customWidth="1"/>
    <col min="11" max="11" width="7.875" style="1123" customWidth="1"/>
    <col min="12" max="12" width="13.125" style="1126" customWidth="1"/>
    <col min="13" max="13" width="19.875" style="1127" customWidth="1"/>
    <col min="14" max="14" width="6.75390625" style="1123" customWidth="1"/>
    <col min="15" max="15" width="6.875" style="1123" customWidth="1"/>
    <col min="16" max="16" width="7.875" style="1123" customWidth="1"/>
    <col min="17" max="250" width="9.00390625" style="1123" customWidth="1"/>
  </cols>
  <sheetData>
    <row r="1" spans="1:250" ht="16.5">
      <c r="A1" s="1256" t="s">
        <v>1561</v>
      </c>
      <c r="B1" s="1256"/>
      <c r="C1" s="1256"/>
      <c r="D1" s="1256"/>
      <c r="E1" s="1256"/>
      <c r="F1" s="1256"/>
      <c r="G1" s="1256"/>
      <c r="H1" s="1256"/>
      <c r="I1" s="1256"/>
      <c r="J1" s="1256"/>
      <c r="K1" s="1256"/>
      <c r="L1" s="1256"/>
      <c r="M1" s="1256"/>
      <c r="N1" s="1256"/>
      <c r="O1" s="1256"/>
      <c r="P1" s="1256"/>
      <c r="Q1" s="1116"/>
      <c r="R1" s="1116"/>
      <c r="S1" s="1116"/>
      <c r="T1" s="1116"/>
      <c r="U1" s="1116"/>
      <c r="V1" s="1116"/>
      <c r="W1" s="1116"/>
      <c r="X1" s="1116"/>
      <c r="Y1" s="1116"/>
      <c r="Z1" s="1116"/>
      <c r="AA1" s="1116"/>
      <c r="AB1" s="1116"/>
      <c r="AC1" s="1116"/>
      <c r="AD1" s="1116"/>
      <c r="AE1" s="1116"/>
      <c r="AF1" s="1116"/>
      <c r="AG1" s="1116"/>
      <c r="AH1" s="1116"/>
      <c r="AI1" s="1116"/>
      <c r="AJ1" s="1116"/>
      <c r="AK1" s="1116"/>
      <c r="AL1" s="1116"/>
      <c r="AM1" s="1116"/>
      <c r="AN1" s="1116"/>
      <c r="AO1" s="1116"/>
      <c r="AP1" s="1116"/>
      <c r="AQ1" s="1116"/>
      <c r="AR1" s="1116"/>
      <c r="AS1" s="1116"/>
      <c r="AT1" s="1116"/>
      <c r="AU1" s="1116"/>
      <c r="AV1" s="1116"/>
      <c r="AW1" s="1116"/>
      <c r="AX1" s="1116"/>
      <c r="AY1" s="1116"/>
      <c r="AZ1" s="1116"/>
      <c r="BA1" s="1116"/>
      <c r="BB1" s="1116"/>
      <c r="BC1" s="1116"/>
      <c r="BD1" s="1116"/>
      <c r="BE1" s="1116"/>
      <c r="BF1" s="1116"/>
      <c r="BG1" s="1116"/>
      <c r="BH1" s="1116"/>
      <c r="BI1" s="1116"/>
      <c r="BJ1" s="1116"/>
      <c r="BK1" s="1116"/>
      <c r="BL1" s="1116"/>
      <c r="BM1" s="1116"/>
      <c r="BN1" s="1116"/>
      <c r="BO1" s="1116"/>
      <c r="BP1" s="1116"/>
      <c r="BQ1" s="1116"/>
      <c r="BR1" s="1116"/>
      <c r="BS1" s="1116"/>
      <c r="BT1" s="1116"/>
      <c r="BU1" s="1116"/>
      <c r="BV1" s="1116"/>
      <c r="BW1" s="1116"/>
      <c r="BX1" s="1116"/>
      <c r="BY1" s="1116"/>
      <c r="BZ1" s="1116"/>
      <c r="CA1" s="1116"/>
      <c r="CB1" s="1116"/>
      <c r="CC1" s="1116"/>
      <c r="CD1" s="1116"/>
      <c r="CE1" s="1116"/>
      <c r="CF1" s="1116"/>
      <c r="CG1" s="1116"/>
      <c r="CH1" s="1116"/>
      <c r="CI1" s="1116"/>
      <c r="CJ1" s="1116"/>
      <c r="CK1" s="1116"/>
      <c r="CL1" s="1116"/>
      <c r="CM1" s="1116"/>
      <c r="CN1" s="1116"/>
      <c r="CO1" s="1116"/>
      <c r="CP1" s="1116"/>
      <c r="CQ1" s="1116"/>
      <c r="CR1" s="1116"/>
      <c r="CS1" s="1116"/>
      <c r="CT1" s="1116"/>
      <c r="CU1" s="1116"/>
      <c r="CV1" s="1116"/>
      <c r="CW1" s="1116"/>
      <c r="CX1" s="1116"/>
      <c r="CY1" s="1116"/>
      <c r="CZ1" s="1116"/>
      <c r="DA1" s="1116"/>
      <c r="DB1" s="1116"/>
      <c r="DC1" s="1116"/>
      <c r="DD1" s="1116"/>
      <c r="DE1" s="1116"/>
      <c r="DF1" s="1116"/>
      <c r="DG1" s="1116"/>
      <c r="DH1" s="1116"/>
      <c r="DI1" s="1116"/>
      <c r="DJ1" s="1116"/>
      <c r="DK1" s="1116"/>
      <c r="DL1" s="1116"/>
      <c r="DM1" s="1116"/>
      <c r="DN1" s="1116"/>
      <c r="DO1" s="1116"/>
      <c r="DP1" s="1116"/>
      <c r="DQ1" s="1116"/>
      <c r="DR1" s="1116"/>
      <c r="DS1" s="1116"/>
      <c r="DT1" s="1116"/>
      <c r="DU1" s="1116"/>
      <c r="DV1" s="1116"/>
      <c r="DW1" s="1116"/>
      <c r="DX1" s="1116"/>
      <c r="DY1" s="1116"/>
      <c r="DZ1" s="1116"/>
      <c r="EA1" s="1116"/>
      <c r="EB1" s="1116"/>
      <c r="EC1" s="1116"/>
      <c r="ED1" s="1116"/>
      <c r="EE1" s="1116"/>
      <c r="EF1" s="1116"/>
      <c r="EG1" s="1116"/>
      <c r="EH1" s="1116"/>
      <c r="EI1" s="1116"/>
      <c r="EJ1" s="1116"/>
      <c r="EK1" s="1116"/>
      <c r="EL1" s="1116"/>
      <c r="EM1" s="1116"/>
      <c r="EN1" s="1116"/>
      <c r="EO1" s="1116"/>
      <c r="EP1" s="1116"/>
      <c r="EQ1" s="1116"/>
      <c r="ER1" s="1116"/>
      <c r="ES1" s="1116"/>
      <c r="ET1" s="1116"/>
      <c r="EU1" s="1116"/>
      <c r="EV1" s="1116"/>
      <c r="EW1" s="1116"/>
      <c r="EX1" s="1116"/>
      <c r="EY1" s="1116"/>
      <c r="EZ1" s="1116"/>
      <c r="FA1" s="1116"/>
      <c r="FB1" s="1116"/>
      <c r="FC1" s="1116"/>
      <c r="FD1" s="1116"/>
      <c r="FE1" s="1116"/>
      <c r="FF1" s="1116"/>
      <c r="FG1" s="1116"/>
      <c r="FH1" s="1116"/>
      <c r="FI1" s="1116"/>
      <c r="FJ1" s="1116"/>
      <c r="FK1" s="1116"/>
      <c r="FL1" s="1116"/>
      <c r="FM1" s="1116"/>
      <c r="FN1" s="1116"/>
      <c r="FO1" s="1116"/>
      <c r="FP1" s="1116"/>
      <c r="FQ1" s="1116"/>
      <c r="FR1" s="1116"/>
      <c r="FS1" s="1116"/>
      <c r="FT1" s="1116"/>
      <c r="FU1" s="1116"/>
      <c r="FV1" s="1116"/>
      <c r="FW1" s="1116"/>
      <c r="FX1" s="1116"/>
      <c r="FY1" s="1116"/>
      <c r="FZ1" s="1116"/>
      <c r="GA1" s="1116"/>
      <c r="GB1" s="1116"/>
      <c r="GC1" s="1116"/>
      <c r="GD1" s="1116"/>
      <c r="GE1" s="1116"/>
      <c r="GF1" s="1116"/>
      <c r="GG1" s="1116"/>
      <c r="GH1" s="1116"/>
      <c r="GI1" s="1116"/>
      <c r="GJ1" s="1116"/>
      <c r="GK1" s="1116"/>
      <c r="GL1" s="1116"/>
      <c r="GM1" s="1116"/>
      <c r="GN1" s="1116"/>
      <c r="GO1" s="1116"/>
      <c r="GP1" s="1116"/>
      <c r="GQ1" s="1116"/>
      <c r="GR1" s="1116"/>
      <c r="GS1" s="1116"/>
      <c r="GT1" s="1116"/>
      <c r="GU1" s="1116"/>
      <c r="GV1" s="1116"/>
      <c r="GW1" s="1116"/>
      <c r="GX1" s="1116"/>
      <c r="GY1" s="1116"/>
      <c r="GZ1" s="1116"/>
      <c r="HA1" s="1116"/>
      <c r="HB1" s="1116"/>
      <c r="HC1" s="1116"/>
      <c r="HD1" s="1116"/>
      <c r="HE1" s="1116"/>
      <c r="HF1" s="1116"/>
      <c r="HG1" s="1116"/>
      <c r="HH1" s="1116"/>
      <c r="HI1" s="1116"/>
      <c r="HJ1" s="1116"/>
      <c r="HK1" s="1116"/>
      <c r="HL1" s="1116"/>
      <c r="HM1" s="1116"/>
      <c r="HN1" s="1116"/>
      <c r="HO1" s="1116"/>
      <c r="HP1" s="1116"/>
      <c r="HQ1" s="1116"/>
      <c r="HR1" s="1116"/>
      <c r="HS1" s="1116"/>
      <c r="HT1" s="1116"/>
      <c r="HU1" s="1116"/>
      <c r="HV1" s="1116"/>
      <c r="HW1" s="1116"/>
      <c r="HX1" s="1116"/>
      <c r="HY1" s="1116"/>
      <c r="HZ1" s="1116"/>
      <c r="IA1" s="1116"/>
      <c r="IB1" s="1116"/>
      <c r="IC1" s="1116"/>
      <c r="ID1" s="1116"/>
      <c r="IE1" s="1116"/>
      <c r="IF1" s="1116"/>
      <c r="IG1" s="1116"/>
      <c r="IH1" s="1116"/>
      <c r="II1" s="1116"/>
      <c r="IJ1" s="1116"/>
      <c r="IK1" s="1116"/>
      <c r="IL1" s="1116"/>
      <c r="IM1" s="1116"/>
      <c r="IN1" s="1116"/>
      <c r="IO1" s="1116"/>
      <c r="IP1" s="1116"/>
    </row>
    <row r="2" spans="1:250" ht="16.5">
      <c r="A2" s="1256"/>
      <c r="B2" s="1256"/>
      <c r="C2" s="1256"/>
      <c r="D2" s="1256"/>
      <c r="E2" s="1256"/>
      <c r="F2" s="1256"/>
      <c r="G2" s="1256"/>
      <c r="H2" s="1256"/>
      <c r="I2" s="1256"/>
      <c r="J2" s="1256"/>
      <c r="K2" s="1256"/>
      <c r="L2" s="1256"/>
      <c r="M2" s="1256"/>
      <c r="N2" s="1256"/>
      <c r="O2" s="1256"/>
      <c r="P2" s="125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6"/>
      <c r="AX2" s="1116"/>
      <c r="AY2" s="1116"/>
      <c r="AZ2" s="1116"/>
      <c r="BA2" s="1116"/>
      <c r="BB2" s="1116"/>
      <c r="BC2" s="1116"/>
      <c r="BD2" s="1116"/>
      <c r="BE2" s="1116"/>
      <c r="BF2" s="1116"/>
      <c r="BG2" s="1116"/>
      <c r="BH2" s="1116"/>
      <c r="BI2" s="1116"/>
      <c r="BJ2" s="1116"/>
      <c r="BK2" s="1116"/>
      <c r="BL2" s="1116"/>
      <c r="BM2" s="1116"/>
      <c r="BN2" s="1116"/>
      <c r="BO2" s="1116"/>
      <c r="BP2" s="1116"/>
      <c r="BQ2" s="1116"/>
      <c r="BR2" s="1116"/>
      <c r="BS2" s="1116"/>
      <c r="BT2" s="1116"/>
      <c r="BU2" s="1116"/>
      <c r="BV2" s="1116"/>
      <c r="BW2" s="1116"/>
      <c r="BX2" s="1116"/>
      <c r="BY2" s="1116"/>
      <c r="BZ2" s="1116"/>
      <c r="CA2" s="1116"/>
      <c r="CB2" s="1116"/>
      <c r="CC2" s="1116"/>
      <c r="CD2" s="1116"/>
      <c r="CE2" s="1116"/>
      <c r="CF2" s="1116"/>
      <c r="CG2" s="1116"/>
      <c r="CH2" s="1116"/>
      <c r="CI2" s="1116"/>
      <c r="CJ2" s="1116"/>
      <c r="CK2" s="1116"/>
      <c r="CL2" s="1116"/>
      <c r="CM2" s="1116"/>
      <c r="CN2" s="1116"/>
      <c r="CO2" s="1116"/>
      <c r="CP2" s="1116"/>
      <c r="CQ2" s="1116"/>
      <c r="CR2" s="1116"/>
      <c r="CS2" s="1116"/>
      <c r="CT2" s="1116"/>
      <c r="CU2" s="1116"/>
      <c r="CV2" s="1116"/>
      <c r="CW2" s="1116"/>
      <c r="CX2" s="1116"/>
      <c r="CY2" s="1116"/>
      <c r="CZ2" s="1116"/>
      <c r="DA2" s="1116"/>
      <c r="DB2" s="1116"/>
      <c r="DC2" s="1116"/>
      <c r="DD2" s="1116"/>
      <c r="DE2" s="1116"/>
      <c r="DF2" s="1116"/>
      <c r="DG2" s="1116"/>
      <c r="DH2" s="1116"/>
      <c r="DI2" s="1116"/>
      <c r="DJ2" s="1116"/>
      <c r="DK2" s="1116"/>
      <c r="DL2" s="1116"/>
      <c r="DM2" s="1116"/>
      <c r="DN2" s="1116"/>
      <c r="DO2" s="1116"/>
      <c r="DP2" s="1116"/>
      <c r="DQ2" s="1116"/>
      <c r="DR2" s="1116"/>
      <c r="DS2" s="1116"/>
      <c r="DT2" s="1116"/>
      <c r="DU2" s="1116"/>
      <c r="DV2" s="1116"/>
      <c r="DW2" s="1116"/>
      <c r="DX2" s="1116"/>
      <c r="DY2" s="1116"/>
      <c r="DZ2" s="1116"/>
      <c r="EA2" s="1116"/>
      <c r="EB2" s="1116"/>
      <c r="EC2" s="1116"/>
      <c r="ED2" s="1116"/>
      <c r="EE2" s="1116"/>
      <c r="EF2" s="1116"/>
      <c r="EG2" s="1116"/>
      <c r="EH2" s="1116"/>
      <c r="EI2" s="1116"/>
      <c r="EJ2" s="1116"/>
      <c r="EK2" s="1116"/>
      <c r="EL2" s="1116"/>
      <c r="EM2" s="1116"/>
      <c r="EN2" s="1116"/>
      <c r="EO2" s="1116"/>
      <c r="EP2" s="1116"/>
      <c r="EQ2" s="1116"/>
      <c r="ER2" s="1116"/>
      <c r="ES2" s="1116"/>
      <c r="ET2" s="1116"/>
      <c r="EU2" s="1116"/>
      <c r="EV2" s="1116"/>
      <c r="EW2" s="1116"/>
      <c r="EX2" s="1116"/>
      <c r="EY2" s="1116"/>
      <c r="EZ2" s="1116"/>
      <c r="FA2" s="1116"/>
      <c r="FB2" s="1116"/>
      <c r="FC2" s="1116"/>
      <c r="FD2" s="1116"/>
      <c r="FE2" s="1116"/>
      <c r="FF2" s="1116"/>
      <c r="FG2" s="1116"/>
      <c r="FH2" s="1116"/>
      <c r="FI2" s="1116"/>
      <c r="FJ2" s="1116"/>
      <c r="FK2" s="1116"/>
      <c r="FL2" s="1116"/>
      <c r="FM2" s="1116"/>
      <c r="FN2" s="1116"/>
      <c r="FO2" s="1116"/>
      <c r="FP2" s="1116"/>
      <c r="FQ2" s="1116"/>
      <c r="FR2" s="1116"/>
      <c r="FS2" s="1116"/>
      <c r="FT2" s="1116"/>
      <c r="FU2" s="1116"/>
      <c r="FV2" s="1116"/>
      <c r="FW2" s="1116"/>
      <c r="FX2" s="1116"/>
      <c r="FY2" s="1116"/>
      <c r="FZ2" s="1116"/>
      <c r="GA2" s="1116"/>
      <c r="GB2" s="1116"/>
      <c r="GC2" s="1116"/>
      <c r="GD2" s="1116"/>
      <c r="GE2" s="1116"/>
      <c r="GF2" s="1116"/>
      <c r="GG2" s="1116"/>
      <c r="GH2" s="1116"/>
      <c r="GI2" s="1116"/>
      <c r="GJ2" s="1116"/>
      <c r="GK2" s="1116"/>
      <c r="GL2" s="1116"/>
      <c r="GM2" s="1116"/>
      <c r="GN2" s="1116"/>
      <c r="GO2" s="1116"/>
      <c r="GP2" s="1116"/>
      <c r="GQ2" s="1116"/>
      <c r="GR2" s="1116"/>
      <c r="GS2" s="1116"/>
      <c r="GT2" s="1116"/>
      <c r="GU2" s="1116"/>
      <c r="GV2" s="1116"/>
      <c r="GW2" s="1116"/>
      <c r="GX2" s="1116"/>
      <c r="GY2" s="1116"/>
      <c r="GZ2" s="1116"/>
      <c r="HA2" s="1116"/>
      <c r="HB2" s="1116"/>
      <c r="HC2" s="1116"/>
      <c r="HD2" s="1116"/>
      <c r="HE2" s="1116"/>
      <c r="HF2" s="1116"/>
      <c r="HG2" s="1116"/>
      <c r="HH2" s="1116"/>
      <c r="HI2" s="1116"/>
      <c r="HJ2" s="1116"/>
      <c r="HK2" s="1116"/>
      <c r="HL2" s="1116"/>
      <c r="HM2" s="1116"/>
      <c r="HN2" s="1116"/>
      <c r="HO2" s="1116"/>
      <c r="HP2" s="1116"/>
      <c r="HQ2" s="1116"/>
      <c r="HR2" s="1116"/>
      <c r="HS2" s="1116"/>
      <c r="HT2" s="1116"/>
      <c r="HU2" s="1116"/>
      <c r="HV2" s="1116"/>
      <c r="HW2" s="1116"/>
      <c r="HX2" s="1116"/>
      <c r="HY2" s="1116"/>
      <c r="HZ2" s="1116"/>
      <c r="IA2" s="1116"/>
      <c r="IB2" s="1116"/>
      <c r="IC2" s="1116"/>
      <c r="ID2" s="1116"/>
      <c r="IE2" s="1116"/>
      <c r="IF2" s="1116"/>
      <c r="IG2" s="1116"/>
      <c r="IH2" s="1116"/>
      <c r="II2" s="1116"/>
      <c r="IJ2" s="1116"/>
      <c r="IK2" s="1116"/>
      <c r="IL2" s="1116"/>
      <c r="IM2" s="1116"/>
      <c r="IN2" s="1116"/>
      <c r="IO2" s="1116"/>
      <c r="IP2" s="1116"/>
    </row>
    <row r="3" spans="1:250" ht="16.5">
      <c r="A3" s="1117" t="s">
        <v>1605</v>
      </c>
      <c r="B3" s="1118"/>
      <c r="C3" s="1119"/>
      <c r="D3" s="1120"/>
      <c r="E3" s="1120"/>
      <c r="F3" s="1118"/>
      <c r="G3" s="1118"/>
      <c r="H3" s="7"/>
      <c r="I3" s="1120"/>
      <c r="J3" s="1120"/>
      <c r="K3" s="1120"/>
      <c r="L3" s="1118"/>
      <c r="M3" s="1121"/>
      <c r="N3" s="1120"/>
      <c r="O3" s="1120"/>
      <c r="P3" s="1122"/>
      <c r="Q3" s="1116"/>
      <c r="R3" s="1116"/>
      <c r="S3" s="1116"/>
      <c r="T3" s="1116"/>
      <c r="U3" s="1116"/>
      <c r="V3" s="1116"/>
      <c r="W3" s="1116"/>
      <c r="X3" s="1116"/>
      <c r="Y3" s="1116"/>
      <c r="Z3" s="1116"/>
      <c r="AA3" s="1116"/>
      <c r="AB3" s="1116"/>
      <c r="AC3" s="1116"/>
      <c r="AD3" s="1116"/>
      <c r="AE3" s="1116"/>
      <c r="AF3" s="1116"/>
      <c r="AG3" s="1116"/>
      <c r="AH3" s="1116"/>
      <c r="AI3" s="1116"/>
      <c r="AJ3" s="1116"/>
      <c r="AK3" s="1116"/>
      <c r="AL3" s="1116"/>
      <c r="AM3" s="1116"/>
      <c r="AN3" s="1116"/>
      <c r="AO3" s="1116"/>
      <c r="AP3" s="1116"/>
      <c r="AQ3" s="1116"/>
      <c r="AR3" s="1116"/>
      <c r="AS3" s="1116"/>
      <c r="AT3" s="1116"/>
      <c r="AU3" s="1116"/>
      <c r="AV3" s="1116"/>
      <c r="AW3" s="1116"/>
      <c r="AX3" s="1116"/>
      <c r="AY3" s="1116"/>
      <c r="AZ3" s="1116"/>
      <c r="BA3" s="1116"/>
      <c r="BB3" s="1116"/>
      <c r="BC3" s="1116"/>
      <c r="BD3" s="1116"/>
      <c r="BE3" s="1116"/>
      <c r="BF3" s="1116"/>
      <c r="BG3" s="1116"/>
      <c r="BH3" s="1116"/>
      <c r="BI3" s="1116"/>
      <c r="BJ3" s="1116"/>
      <c r="BK3" s="1116"/>
      <c r="BL3" s="1116"/>
      <c r="BM3" s="1116"/>
      <c r="BN3" s="1116"/>
      <c r="BO3" s="1116"/>
      <c r="BP3" s="1116"/>
      <c r="BQ3" s="1116"/>
      <c r="BR3" s="1116"/>
      <c r="BS3" s="1116"/>
      <c r="BT3" s="1116"/>
      <c r="BU3" s="1116"/>
      <c r="BV3" s="1116"/>
      <c r="BW3" s="1116"/>
      <c r="BX3" s="1116"/>
      <c r="BY3" s="1116"/>
      <c r="BZ3" s="1116"/>
      <c r="CA3" s="1116"/>
      <c r="CB3" s="1116"/>
      <c r="CC3" s="1116"/>
      <c r="CD3" s="1116"/>
      <c r="CE3" s="1116"/>
      <c r="CF3" s="1116"/>
      <c r="CG3" s="1116"/>
      <c r="CH3" s="1116"/>
      <c r="CI3" s="1116"/>
      <c r="CJ3" s="1116"/>
      <c r="CK3" s="1116"/>
      <c r="CL3" s="1116"/>
      <c r="CM3" s="1116"/>
      <c r="CN3" s="1116"/>
      <c r="CO3" s="1116"/>
      <c r="CP3" s="1116"/>
      <c r="CQ3" s="1116"/>
      <c r="CR3" s="1116"/>
      <c r="CS3" s="1116"/>
      <c r="CT3" s="1116"/>
      <c r="CU3" s="1116"/>
      <c r="CV3" s="1116"/>
      <c r="CW3" s="1116"/>
      <c r="CX3" s="1116"/>
      <c r="CY3" s="1116"/>
      <c r="CZ3" s="1116"/>
      <c r="DA3" s="1116"/>
      <c r="DB3" s="1116"/>
      <c r="DC3" s="1116"/>
      <c r="DD3" s="1116"/>
      <c r="DE3" s="1116"/>
      <c r="DF3" s="1116"/>
      <c r="DG3" s="1116"/>
      <c r="DH3" s="1116"/>
      <c r="DI3" s="1116"/>
      <c r="DJ3" s="1116"/>
      <c r="DK3" s="1116"/>
      <c r="DL3" s="1116"/>
      <c r="DM3" s="1116"/>
      <c r="DN3" s="1116"/>
      <c r="DO3" s="1116"/>
      <c r="DP3" s="1116"/>
      <c r="DQ3" s="1116"/>
      <c r="DR3" s="1116"/>
      <c r="DS3" s="1116"/>
      <c r="DT3" s="1116"/>
      <c r="DU3" s="1116"/>
      <c r="DV3" s="1116"/>
      <c r="DW3" s="1116"/>
      <c r="DX3" s="1116"/>
      <c r="DY3" s="1116"/>
      <c r="DZ3" s="1116"/>
      <c r="EA3" s="1116"/>
      <c r="EB3" s="1116"/>
      <c r="EC3" s="1116"/>
      <c r="ED3" s="1116"/>
      <c r="EE3" s="1116"/>
      <c r="EF3" s="1116"/>
      <c r="EG3" s="1116"/>
      <c r="EH3" s="1116"/>
      <c r="EI3" s="1116"/>
      <c r="EJ3" s="1116"/>
      <c r="EK3" s="1116"/>
      <c r="EL3" s="1116"/>
      <c r="EM3" s="1116"/>
      <c r="EN3" s="1116"/>
      <c r="EO3" s="1116"/>
      <c r="EP3" s="1116"/>
      <c r="EQ3" s="1116"/>
      <c r="ER3" s="1116"/>
      <c r="ES3" s="1116"/>
      <c r="ET3" s="1116"/>
      <c r="EU3" s="1116"/>
      <c r="EV3" s="1116"/>
      <c r="EW3" s="1116"/>
      <c r="EX3" s="1116"/>
      <c r="EY3" s="1116"/>
      <c r="EZ3" s="1116"/>
      <c r="FA3" s="1116"/>
      <c r="FB3" s="1116"/>
      <c r="FC3" s="1116"/>
      <c r="FD3" s="1116"/>
      <c r="FE3" s="1116"/>
      <c r="FF3" s="1116"/>
      <c r="FG3" s="1116"/>
      <c r="FH3" s="1116"/>
      <c r="FI3" s="1116"/>
      <c r="FJ3" s="1116"/>
      <c r="FK3" s="1116"/>
      <c r="FL3" s="1116"/>
      <c r="FM3" s="1116"/>
      <c r="FN3" s="1116"/>
      <c r="FO3" s="1116"/>
      <c r="FP3" s="1116"/>
      <c r="FQ3" s="1116"/>
      <c r="FR3" s="1116"/>
      <c r="FS3" s="1116"/>
      <c r="FT3" s="1116"/>
      <c r="FU3" s="1116"/>
      <c r="FV3" s="1116"/>
      <c r="FW3" s="1116"/>
      <c r="FX3" s="1116"/>
      <c r="FY3" s="1116"/>
      <c r="FZ3" s="1116"/>
      <c r="GA3" s="1116"/>
      <c r="GB3" s="1116"/>
      <c r="GC3" s="1116"/>
      <c r="GD3" s="1116"/>
      <c r="GE3" s="1116"/>
      <c r="GF3" s="1116"/>
      <c r="GG3" s="1116"/>
      <c r="GH3" s="1116"/>
      <c r="GI3" s="1116"/>
      <c r="GJ3" s="1116"/>
      <c r="GK3" s="1116"/>
      <c r="GL3" s="1116"/>
      <c r="GM3" s="1116"/>
      <c r="GN3" s="1116"/>
      <c r="GO3" s="1116"/>
      <c r="GP3" s="1116"/>
      <c r="GQ3" s="1116"/>
      <c r="GR3" s="1116"/>
      <c r="GS3" s="1116"/>
      <c r="GT3" s="1116"/>
      <c r="GU3" s="1116"/>
      <c r="GV3" s="1116"/>
      <c r="GW3" s="1116"/>
      <c r="GX3" s="1116"/>
      <c r="GY3" s="1116"/>
      <c r="GZ3" s="1116"/>
      <c r="HA3" s="1116"/>
      <c r="HB3" s="1116"/>
      <c r="HC3" s="1116"/>
      <c r="HD3" s="1116"/>
      <c r="HE3" s="1116"/>
      <c r="HF3" s="1116"/>
      <c r="HG3" s="1116"/>
      <c r="HH3" s="1116"/>
      <c r="HI3" s="1116"/>
      <c r="HJ3" s="1116"/>
      <c r="HK3" s="1116"/>
      <c r="HL3" s="1116"/>
      <c r="HM3" s="1116"/>
      <c r="HN3" s="1116"/>
      <c r="HO3" s="1116"/>
      <c r="HP3" s="1116"/>
      <c r="HQ3" s="1116"/>
      <c r="HR3" s="1116"/>
      <c r="HS3" s="1116"/>
      <c r="HT3" s="1116"/>
      <c r="HU3" s="1116"/>
      <c r="HV3" s="1116"/>
      <c r="HW3" s="1116"/>
      <c r="HX3" s="1116"/>
      <c r="HY3" s="1116"/>
      <c r="HZ3" s="1116"/>
      <c r="IA3" s="1116"/>
      <c r="IB3" s="1116"/>
      <c r="IC3" s="1116"/>
      <c r="ID3" s="1116"/>
      <c r="IE3" s="1116"/>
      <c r="IF3" s="1116"/>
      <c r="IG3" s="1116"/>
      <c r="IH3" s="1116"/>
      <c r="II3" s="1116"/>
      <c r="IJ3" s="1116"/>
      <c r="IK3" s="1116"/>
      <c r="IL3" s="1116"/>
      <c r="IM3" s="1116"/>
      <c r="IN3" s="1116"/>
      <c r="IO3" s="1116"/>
      <c r="IP3" s="1116"/>
    </row>
    <row r="4" ht="16.5">
      <c r="P4" s="1128" t="s">
        <v>1562</v>
      </c>
    </row>
    <row r="5" spans="1:250" ht="24.75" customHeight="1">
      <c r="A5" s="1129" t="s">
        <v>0</v>
      </c>
      <c r="B5" s="1130"/>
      <c r="C5" s="1131" t="s">
        <v>1</v>
      </c>
      <c r="D5" s="1130"/>
      <c r="E5" s="1132"/>
      <c r="F5" s="1133"/>
      <c r="G5" s="1130"/>
      <c r="H5" s="1131" t="s">
        <v>2</v>
      </c>
      <c r="I5" s="1130"/>
      <c r="J5" s="1134"/>
      <c r="K5" s="1135"/>
      <c r="L5" s="1136"/>
      <c r="M5" s="1131" t="s">
        <v>3</v>
      </c>
      <c r="N5" s="1130"/>
      <c r="O5" s="1134"/>
      <c r="P5" s="1137"/>
      <c r="Q5" s="1138"/>
      <c r="R5" s="1138"/>
      <c r="S5" s="1138"/>
      <c r="T5" s="1138"/>
      <c r="U5" s="1138"/>
      <c r="V5" s="1138"/>
      <c r="W5" s="1138"/>
      <c r="X5" s="1138"/>
      <c r="Y5" s="1138"/>
      <c r="Z5" s="1138"/>
      <c r="AA5" s="1138"/>
      <c r="AB5" s="1138"/>
      <c r="AC5" s="1138"/>
      <c r="AD5" s="1138"/>
      <c r="AE5" s="1138"/>
      <c r="AF5" s="1138"/>
      <c r="AG5" s="1138"/>
      <c r="AH5" s="1138"/>
      <c r="AI5" s="1138"/>
      <c r="AJ5" s="1138"/>
      <c r="AK5" s="1138"/>
      <c r="AL5" s="1138"/>
      <c r="AM5" s="1138"/>
      <c r="AN5" s="1138"/>
      <c r="AO5" s="1138"/>
      <c r="AP5" s="1138"/>
      <c r="AQ5" s="1138"/>
      <c r="AR5" s="1138"/>
      <c r="AS5" s="1138"/>
      <c r="AT5" s="1138"/>
      <c r="AU5" s="1138"/>
      <c r="AV5" s="1138"/>
      <c r="AW5" s="1138"/>
      <c r="AX5" s="1138"/>
      <c r="AY5" s="1138"/>
      <c r="AZ5" s="1138"/>
      <c r="BA5" s="1138"/>
      <c r="BB5" s="1138"/>
      <c r="BC5" s="1138"/>
      <c r="BD5" s="1138"/>
      <c r="BE5" s="1138"/>
      <c r="BF5" s="1138"/>
      <c r="BG5" s="1138"/>
      <c r="BH5" s="1138"/>
      <c r="BI5" s="1138"/>
      <c r="BJ5" s="1138"/>
      <c r="BK5" s="1138"/>
      <c r="BL5" s="1138"/>
      <c r="BM5" s="1138"/>
      <c r="BN5" s="1138"/>
      <c r="BO5" s="1138"/>
      <c r="BP5" s="1138"/>
      <c r="BQ5" s="1138"/>
      <c r="BR5" s="1138"/>
      <c r="BS5" s="1138"/>
      <c r="BT5" s="1138"/>
      <c r="BU5" s="1138"/>
      <c r="BV5" s="1138"/>
      <c r="BW5" s="1138"/>
      <c r="BX5" s="1138"/>
      <c r="BY5" s="1138"/>
      <c r="BZ5" s="1138"/>
      <c r="CA5" s="1138"/>
      <c r="CB5" s="1138"/>
      <c r="CC5" s="1138"/>
      <c r="CD5" s="1138"/>
      <c r="CE5" s="1138"/>
      <c r="CF5" s="1138"/>
      <c r="CG5" s="1138"/>
      <c r="CH5" s="1138"/>
      <c r="CI5" s="1138"/>
      <c r="CJ5" s="1138"/>
      <c r="CK5" s="1138"/>
      <c r="CL5" s="1138"/>
      <c r="CM5" s="1138"/>
      <c r="CN5" s="1138"/>
      <c r="CO5" s="1138"/>
      <c r="CP5" s="1138"/>
      <c r="CQ5" s="1138"/>
      <c r="CR5" s="1138"/>
      <c r="CS5" s="1138"/>
      <c r="CT5" s="1138"/>
      <c r="CU5" s="1138"/>
      <c r="CV5" s="1138"/>
      <c r="CW5" s="1138"/>
      <c r="CX5" s="1138"/>
      <c r="CY5" s="1138"/>
      <c r="CZ5" s="1138"/>
      <c r="DA5" s="1138"/>
      <c r="DB5" s="1138"/>
      <c r="DC5" s="1138"/>
      <c r="DD5" s="1138"/>
      <c r="DE5" s="1138"/>
      <c r="DF5" s="1138"/>
      <c r="DG5" s="1138"/>
      <c r="DH5" s="1138"/>
      <c r="DI5" s="1138"/>
      <c r="DJ5" s="1138"/>
      <c r="DK5" s="1138"/>
      <c r="DL5" s="1138"/>
      <c r="DM5" s="1138"/>
      <c r="DN5" s="1138"/>
      <c r="DO5" s="1138"/>
      <c r="DP5" s="1138"/>
      <c r="DQ5" s="1138"/>
      <c r="DR5" s="1138"/>
      <c r="DS5" s="1138"/>
      <c r="DT5" s="1138"/>
      <c r="DU5" s="1138"/>
      <c r="DV5" s="1138"/>
      <c r="DW5" s="1138"/>
      <c r="DX5" s="1138"/>
      <c r="DY5" s="1138"/>
      <c r="DZ5" s="1138"/>
      <c r="EA5" s="1138"/>
      <c r="EB5" s="1138"/>
      <c r="EC5" s="1138"/>
      <c r="ED5" s="1138"/>
      <c r="EE5" s="1138"/>
      <c r="EF5" s="1138"/>
      <c r="EG5" s="1138"/>
      <c r="EH5" s="1138"/>
      <c r="EI5" s="1138"/>
      <c r="EJ5" s="1138"/>
      <c r="EK5" s="1138"/>
      <c r="EL5" s="1138"/>
      <c r="EM5" s="1138"/>
      <c r="EN5" s="1138"/>
      <c r="EO5" s="1138"/>
      <c r="EP5" s="1138"/>
      <c r="EQ5" s="1138"/>
      <c r="ER5" s="1138"/>
      <c r="ES5" s="1138"/>
      <c r="ET5" s="1138"/>
      <c r="EU5" s="1138"/>
      <c r="EV5" s="1138"/>
      <c r="EW5" s="1138"/>
      <c r="EX5" s="1138"/>
      <c r="EY5" s="1138"/>
      <c r="EZ5" s="1138"/>
      <c r="FA5" s="1138"/>
      <c r="FB5" s="1138"/>
      <c r="FC5" s="1138"/>
      <c r="FD5" s="1138"/>
      <c r="FE5" s="1138"/>
      <c r="FF5" s="1138"/>
      <c r="FG5" s="1138"/>
      <c r="FH5" s="1138"/>
      <c r="FI5" s="1138"/>
      <c r="FJ5" s="1138"/>
      <c r="FK5" s="1138"/>
      <c r="FL5" s="1138"/>
      <c r="FM5" s="1138"/>
      <c r="FN5" s="1138"/>
      <c r="FO5" s="1138"/>
      <c r="FP5" s="1138"/>
      <c r="FQ5" s="1138"/>
      <c r="FR5" s="1138"/>
      <c r="FS5" s="1138"/>
      <c r="FT5" s="1138"/>
      <c r="FU5" s="1138"/>
      <c r="FV5" s="1138"/>
      <c r="FW5" s="1138"/>
      <c r="FX5" s="1138"/>
      <c r="FY5" s="1138"/>
      <c r="FZ5" s="1138"/>
      <c r="GA5" s="1138"/>
      <c r="GB5" s="1138"/>
      <c r="GC5" s="1138"/>
      <c r="GD5" s="1138"/>
      <c r="GE5" s="1138"/>
      <c r="GF5" s="1138"/>
      <c r="GG5" s="1138"/>
      <c r="GH5" s="1138"/>
      <c r="GI5" s="1138"/>
      <c r="GJ5" s="1138"/>
      <c r="GK5" s="1138"/>
      <c r="GL5" s="1138"/>
      <c r="GM5" s="1138"/>
      <c r="GN5" s="1138"/>
      <c r="GO5" s="1138"/>
      <c r="GP5" s="1138"/>
      <c r="GQ5" s="1138"/>
      <c r="GR5" s="1138"/>
      <c r="GS5" s="1138"/>
      <c r="GT5" s="1138"/>
      <c r="GU5" s="1138"/>
      <c r="GV5" s="1138"/>
      <c r="GW5" s="1138"/>
      <c r="GX5" s="1138"/>
      <c r="GY5" s="1138"/>
      <c r="GZ5" s="1138"/>
      <c r="HA5" s="1138"/>
      <c r="HB5" s="1138"/>
      <c r="HC5" s="1138"/>
      <c r="HD5" s="1138"/>
      <c r="HE5" s="1138"/>
      <c r="HF5" s="1138"/>
      <c r="HG5" s="1138"/>
      <c r="HH5" s="1138"/>
      <c r="HI5" s="1138"/>
      <c r="HJ5" s="1138"/>
      <c r="HK5" s="1138"/>
      <c r="HL5" s="1138"/>
      <c r="HM5" s="1138"/>
      <c r="HN5" s="1138"/>
      <c r="HO5" s="1138"/>
      <c r="HP5" s="1138"/>
      <c r="HQ5" s="1138"/>
      <c r="HR5" s="1138"/>
      <c r="HS5" s="1138"/>
      <c r="HT5" s="1138"/>
      <c r="HU5" s="1138"/>
      <c r="HV5" s="1138"/>
      <c r="HW5" s="1138"/>
      <c r="HX5" s="1138"/>
      <c r="HY5" s="1138"/>
      <c r="HZ5" s="1138"/>
      <c r="IA5" s="1138"/>
      <c r="IB5" s="1138"/>
      <c r="IC5" s="1138"/>
      <c r="ID5" s="1138"/>
      <c r="IE5" s="1138"/>
      <c r="IF5" s="1138"/>
      <c r="IG5" s="1138"/>
      <c r="IH5" s="1138"/>
      <c r="II5" s="1138"/>
      <c r="IJ5" s="1138"/>
      <c r="IK5" s="1138"/>
      <c r="IL5" s="1138"/>
      <c r="IM5" s="1138"/>
      <c r="IN5" s="1138"/>
      <c r="IO5" s="1138"/>
      <c r="IP5" s="1138"/>
    </row>
    <row r="6" spans="1:250" ht="24.75" customHeight="1">
      <c r="A6" s="1139"/>
      <c r="B6" s="1140" t="s">
        <v>5</v>
      </c>
      <c r="C6" s="1141"/>
      <c r="D6" s="1129" t="s">
        <v>6</v>
      </c>
      <c r="E6" s="1142" t="s">
        <v>1563</v>
      </c>
      <c r="F6" s="1129" t="s">
        <v>1564</v>
      </c>
      <c r="G6" s="1140" t="s">
        <v>5</v>
      </c>
      <c r="H6" s="1141"/>
      <c r="I6" s="1129" t="s">
        <v>6</v>
      </c>
      <c r="J6" s="1142" t="s">
        <v>1563</v>
      </c>
      <c r="K6" s="1129" t="s">
        <v>1564</v>
      </c>
      <c r="L6" s="1140" t="s">
        <v>5</v>
      </c>
      <c r="M6" s="1141"/>
      <c r="N6" s="1129" t="s">
        <v>6</v>
      </c>
      <c r="O6" s="1143" t="s">
        <v>1563</v>
      </c>
      <c r="P6" s="1144" t="s">
        <v>1564</v>
      </c>
      <c r="Q6" s="1138"/>
      <c r="R6" s="1138"/>
      <c r="S6" s="1138"/>
      <c r="T6" s="1138"/>
      <c r="U6" s="1138"/>
      <c r="V6" s="1138"/>
      <c r="W6" s="1138"/>
      <c r="X6" s="1138"/>
      <c r="Y6" s="1138"/>
      <c r="Z6" s="1138"/>
      <c r="AA6" s="1138"/>
      <c r="AB6" s="1138"/>
      <c r="AC6" s="1138"/>
      <c r="AD6" s="1138"/>
      <c r="AE6" s="1138"/>
      <c r="AF6" s="1138"/>
      <c r="AG6" s="1138"/>
      <c r="AH6" s="1138"/>
      <c r="AI6" s="1138"/>
      <c r="AJ6" s="1138"/>
      <c r="AK6" s="1138"/>
      <c r="AL6" s="1138"/>
      <c r="AM6" s="1138"/>
      <c r="AN6" s="1138"/>
      <c r="AO6" s="1138"/>
      <c r="AP6" s="1138"/>
      <c r="AQ6" s="1138"/>
      <c r="AR6" s="1138"/>
      <c r="AS6" s="1138"/>
      <c r="AT6" s="1138"/>
      <c r="AU6" s="1138"/>
      <c r="AV6" s="1138"/>
      <c r="AW6" s="1138"/>
      <c r="AX6" s="1138"/>
      <c r="AY6" s="1138"/>
      <c r="AZ6" s="1138"/>
      <c r="BA6" s="1138"/>
      <c r="BB6" s="1138"/>
      <c r="BC6" s="1138"/>
      <c r="BD6" s="1138"/>
      <c r="BE6" s="1138"/>
      <c r="BF6" s="1138"/>
      <c r="BG6" s="1138"/>
      <c r="BH6" s="1138"/>
      <c r="BI6" s="1138"/>
      <c r="BJ6" s="1138"/>
      <c r="BK6" s="1138"/>
      <c r="BL6" s="1138"/>
      <c r="BM6" s="1138"/>
      <c r="BN6" s="1138"/>
      <c r="BO6" s="1138"/>
      <c r="BP6" s="1138"/>
      <c r="BQ6" s="1138"/>
      <c r="BR6" s="1138"/>
      <c r="BS6" s="1138"/>
      <c r="BT6" s="1138"/>
      <c r="BU6" s="1138"/>
      <c r="BV6" s="1138"/>
      <c r="BW6" s="1138"/>
      <c r="BX6" s="1138"/>
      <c r="BY6" s="1138"/>
      <c r="BZ6" s="1138"/>
      <c r="CA6" s="1138"/>
      <c r="CB6" s="1138"/>
      <c r="CC6" s="1138"/>
      <c r="CD6" s="1138"/>
      <c r="CE6" s="1138"/>
      <c r="CF6" s="1138"/>
      <c r="CG6" s="1138"/>
      <c r="CH6" s="1138"/>
      <c r="CI6" s="1138"/>
      <c r="CJ6" s="1138"/>
      <c r="CK6" s="1138"/>
      <c r="CL6" s="1138"/>
      <c r="CM6" s="1138"/>
      <c r="CN6" s="1138"/>
      <c r="CO6" s="1138"/>
      <c r="CP6" s="1138"/>
      <c r="CQ6" s="1138"/>
      <c r="CR6" s="1138"/>
      <c r="CS6" s="1138"/>
      <c r="CT6" s="1138"/>
      <c r="CU6" s="1138"/>
      <c r="CV6" s="1138"/>
      <c r="CW6" s="1138"/>
      <c r="CX6" s="1138"/>
      <c r="CY6" s="1138"/>
      <c r="CZ6" s="1138"/>
      <c r="DA6" s="1138"/>
      <c r="DB6" s="1138"/>
      <c r="DC6" s="1138"/>
      <c r="DD6" s="1138"/>
      <c r="DE6" s="1138"/>
      <c r="DF6" s="1138"/>
      <c r="DG6" s="1138"/>
      <c r="DH6" s="1138"/>
      <c r="DI6" s="1138"/>
      <c r="DJ6" s="1138"/>
      <c r="DK6" s="1138"/>
      <c r="DL6" s="1138"/>
      <c r="DM6" s="1138"/>
      <c r="DN6" s="1138"/>
      <c r="DO6" s="1138"/>
      <c r="DP6" s="1138"/>
      <c r="DQ6" s="1138"/>
      <c r="DR6" s="1138"/>
      <c r="DS6" s="1138"/>
      <c r="DT6" s="1138"/>
      <c r="DU6" s="1138"/>
      <c r="DV6" s="1138"/>
      <c r="DW6" s="1138"/>
      <c r="DX6" s="1138"/>
      <c r="DY6" s="1138"/>
      <c r="DZ6" s="1138"/>
      <c r="EA6" s="1138"/>
      <c r="EB6" s="1138"/>
      <c r="EC6" s="1138"/>
      <c r="ED6" s="1138"/>
      <c r="EE6" s="1138"/>
      <c r="EF6" s="1138"/>
      <c r="EG6" s="1138"/>
      <c r="EH6" s="1138"/>
      <c r="EI6" s="1138"/>
      <c r="EJ6" s="1138"/>
      <c r="EK6" s="1138"/>
      <c r="EL6" s="1138"/>
      <c r="EM6" s="1138"/>
      <c r="EN6" s="1138"/>
      <c r="EO6" s="1138"/>
      <c r="EP6" s="1138"/>
      <c r="EQ6" s="1138"/>
      <c r="ER6" s="1138"/>
      <c r="ES6" s="1138"/>
      <c r="ET6" s="1138"/>
      <c r="EU6" s="1138"/>
      <c r="EV6" s="1138"/>
      <c r="EW6" s="1138"/>
      <c r="EX6" s="1138"/>
      <c r="EY6" s="1138"/>
      <c r="EZ6" s="1138"/>
      <c r="FA6" s="1138"/>
      <c r="FB6" s="1138"/>
      <c r="FC6" s="1138"/>
      <c r="FD6" s="1138"/>
      <c r="FE6" s="1138"/>
      <c r="FF6" s="1138"/>
      <c r="FG6" s="1138"/>
      <c r="FH6" s="1138"/>
      <c r="FI6" s="1138"/>
      <c r="FJ6" s="1138"/>
      <c r="FK6" s="1138"/>
      <c r="FL6" s="1138"/>
      <c r="FM6" s="1138"/>
      <c r="FN6" s="1138"/>
      <c r="FO6" s="1138"/>
      <c r="FP6" s="1138"/>
      <c r="FQ6" s="1138"/>
      <c r="FR6" s="1138"/>
      <c r="FS6" s="1138"/>
      <c r="FT6" s="1138"/>
      <c r="FU6" s="1138"/>
      <c r="FV6" s="1138"/>
      <c r="FW6" s="1138"/>
      <c r="FX6" s="1138"/>
      <c r="FY6" s="1138"/>
      <c r="FZ6" s="1138"/>
      <c r="GA6" s="1138"/>
      <c r="GB6" s="1138"/>
      <c r="GC6" s="1138"/>
      <c r="GD6" s="1138"/>
      <c r="GE6" s="1138"/>
      <c r="GF6" s="1138"/>
      <c r="GG6" s="1138"/>
      <c r="GH6" s="1138"/>
      <c r="GI6" s="1138"/>
      <c r="GJ6" s="1138"/>
      <c r="GK6" s="1138"/>
      <c r="GL6" s="1138"/>
      <c r="GM6" s="1138"/>
      <c r="GN6" s="1138"/>
      <c r="GO6" s="1138"/>
      <c r="GP6" s="1138"/>
      <c r="GQ6" s="1138"/>
      <c r="GR6" s="1138"/>
      <c r="GS6" s="1138"/>
      <c r="GT6" s="1138"/>
      <c r="GU6" s="1138"/>
      <c r="GV6" s="1138"/>
      <c r="GW6" s="1138"/>
      <c r="GX6" s="1138"/>
      <c r="GY6" s="1138"/>
      <c r="GZ6" s="1138"/>
      <c r="HA6" s="1138"/>
      <c r="HB6" s="1138"/>
      <c r="HC6" s="1138"/>
      <c r="HD6" s="1138"/>
      <c r="HE6" s="1138"/>
      <c r="HF6" s="1138"/>
      <c r="HG6" s="1138"/>
      <c r="HH6" s="1138"/>
      <c r="HI6" s="1138"/>
      <c r="HJ6" s="1138"/>
      <c r="HK6" s="1138"/>
      <c r="HL6" s="1138"/>
      <c r="HM6" s="1138"/>
      <c r="HN6" s="1138"/>
      <c r="HO6" s="1138"/>
      <c r="HP6" s="1138"/>
      <c r="HQ6" s="1138"/>
      <c r="HR6" s="1138"/>
      <c r="HS6" s="1138"/>
      <c r="HT6" s="1138"/>
      <c r="HU6" s="1138"/>
      <c r="HV6" s="1138"/>
      <c r="HW6" s="1138"/>
      <c r="HX6" s="1138"/>
      <c r="HY6" s="1138"/>
      <c r="HZ6" s="1138"/>
      <c r="IA6" s="1138"/>
      <c r="IB6" s="1138"/>
      <c r="IC6" s="1138"/>
      <c r="ID6" s="1138"/>
      <c r="IE6" s="1138"/>
      <c r="IF6" s="1138"/>
      <c r="IG6" s="1138"/>
      <c r="IH6" s="1138"/>
      <c r="II6" s="1138"/>
      <c r="IJ6" s="1138"/>
      <c r="IK6" s="1138"/>
      <c r="IL6" s="1138"/>
      <c r="IM6" s="1138"/>
      <c r="IN6" s="1138"/>
      <c r="IO6" s="1138"/>
      <c r="IP6" s="1138"/>
    </row>
    <row r="7" spans="1:250" ht="24.75" customHeight="1">
      <c r="A7" s="1139"/>
      <c r="B7" s="1145" t="s">
        <v>1565</v>
      </c>
      <c r="C7" s="1146" t="s">
        <v>8</v>
      </c>
      <c r="D7" s="1147"/>
      <c r="E7" s="1148" t="s">
        <v>12</v>
      </c>
      <c r="F7" s="1147" t="s">
        <v>1566</v>
      </c>
      <c r="G7" s="1145" t="s">
        <v>1565</v>
      </c>
      <c r="H7" s="1146" t="s">
        <v>8</v>
      </c>
      <c r="I7" s="1147"/>
      <c r="J7" s="1148" t="s">
        <v>12</v>
      </c>
      <c r="K7" s="1147" t="s">
        <v>1566</v>
      </c>
      <c r="L7" s="1145" t="s">
        <v>1565</v>
      </c>
      <c r="M7" s="1146" t="s">
        <v>8</v>
      </c>
      <c r="N7" s="1147"/>
      <c r="O7" s="1148" t="s">
        <v>12</v>
      </c>
      <c r="P7" s="1149" t="s">
        <v>1566</v>
      </c>
      <c r="Q7" s="1138"/>
      <c r="R7" s="1138"/>
      <c r="S7" s="1138"/>
      <c r="T7" s="1138"/>
      <c r="U7" s="1138"/>
      <c r="V7" s="1138"/>
      <c r="W7" s="1138"/>
      <c r="X7" s="1138"/>
      <c r="Y7" s="1138"/>
      <c r="Z7" s="1138"/>
      <c r="AA7" s="1138"/>
      <c r="AB7" s="1138"/>
      <c r="AC7" s="1138"/>
      <c r="AD7" s="1138"/>
      <c r="AE7" s="1138"/>
      <c r="AF7" s="1138"/>
      <c r="AG7" s="1138"/>
      <c r="AH7" s="1138"/>
      <c r="AI7" s="1138"/>
      <c r="AJ7" s="1138"/>
      <c r="AK7" s="1138"/>
      <c r="AL7" s="1138"/>
      <c r="AM7" s="1138"/>
      <c r="AN7" s="1138"/>
      <c r="AO7" s="1138"/>
      <c r="AP7" s="1138"/>
      <c r="AQ7" s="1138"/>
      <c r="AR7" s="1138"/>
      <c r="AS7" s="1138"/>
      <c r="AT7" s="1138"/>
      <c r="AU7" s="1138"/>
      <c r="AV7" s="1138"/>
      <c r="AW7" s="1138"/>
      <c r="AX7" s="1138"/>
      <c r="AY7" s="1138"/>
      <c r="AZ7" s="1138"/>
      <c r="BA7" s="1138"/>
      <c r="BB7" s="1138"/>
      <c r="BC7" s="1138"/>
      <c r="BD7" s="1138"/>
      <c r="BE7" s="1138"/>
      <c r="BF7" s="1138"/>
      <c r="BG7" s="1138"/>
      <c r="BH7" s="1138"/>
      <c r="BI7" s="1138"/>
      <c r="BJ7" s="1138"/>
      <c r="BK7" s="1138"/>
      <c r="BL7" s="1138"/>
      <c r="BM7" s="1138"/>
      <c r="BN7" s="1138"/>
      <c r="BO7" s="1138"/>
      <c r="BP7" s="1138"/>
      <c r="BQ7" s="1138"/>
      <c r="BR7" s="1138"/>
      <c r="BS7" s="1138"/>
      <c r="BT7" s="1138"/>
      <c r="BU7" s="1138"/>
      <c r="BV7" s="1138"/>
      <c r="BW7" s="1138"/>
      <c r="BX7" s="1138"/>
      <c r="BY7" s="1138"/>
      <c r="BZ7" s="1138"/>
      <c r="CA7" s="1138"/>
      <c r="CB7" s="1138"/>
      <c r="CC7" s="1138"/>
      <c r="CD7" s="1138"/>
      <c r="CE7" s="1138"/>
      <c r="CF7" s="1138"/>
      <c r="CG7" s="1138"/>
      <c r="CH7" s="1138"/>
      <c r="CI7" s="1138"/>
      <c r="CJ7" s="1138"/>
      <c r="CK7" s="1138"/>
      <c r="CL7" s="1138"/>
      <c r="CM7" s="1138"/>
      <c r="CN7" s="1138"/>
      <c r="CO7" s="1138"/>
      <c r="CP7" s="1138"/>
      <c r="CQ7" s="1138"/>
      <c r="CR7" s="1138"/>
      <c r="CS7" s="1138"/>
      <c r="CT7" s="1138"/>
      <c r="CU7" s="1138"/>
      <c r="CV7" s="1138"/>
      <c r="CW7" s="1138"/>
      <c r="CX7" s="1138"/>
      <c r="CY7" s="1138"/>
      <c r="CZ7" s="1138"/>
      <c r="DA7" s="1138"/>
      <c r="DB7" s="1138"/>
      <c r="DC7" s="1138"/>
      <c r="DD7" s="1138"/>
      <c r="DE7" s="1138"/>
      <c r="DF7" s="1138"/>
      <c r="DG7" s="1138"/>
      <c r="DH7" s="1138"/>
      <c r="DI7" s="1138"/>
      <c r="DJ7" s="1138"/>
      <c r="DK7" s="1138"/>
      <c r="DL7" s="1138"/>
      <c r="DM7" s="1138"/>
      <c r="DN7" s="1138"/>
      <c r="DO7" s="1138"/>
      <c r="DP7" s="1138"/>
      <c r="DQ7" s="1138"/>
      <c r="DR7" s="1138"/>
      <c r="DS7" s="1138"/>
      <c r="DT7" s="1138"/>
      <c r="DU7" s="1138"/>
      <c r="DV7" s="1138"/>
      <c r="DW7" s="1138"/>
      <c r="DX7" s="1138"/>
      <c r="DY7" s="1138"/>
      <c r="DZ7" s="1138"/>
      <c r="EA7" s="1138"/>
      <c r="EB7" s="1138"/>
      <c r="EC7" s="1138"/>
      <c r="ED7" s="1138"/>
      <c r="EE7" s="1138"/>
      <c r="EF7" s="1138"/>
      <c r="EG7" s="1138"/>
      <c r="EH7" s="1138"/>
      <c r="EI7" s="1138"/>
      <c r="EJ7" s="1138"/>
      <c r="EK7" s="1138"/>
      <c r="EL7" s="1138"/>
      <c r="EM7" s="1138"/>
      <c r="EN7" s="1138"/>
      <c r="EO7" s="1138"/>
      <c r="EP7" s="1138"/>
      <c r="EQ7" s="1138"/>
      <c r="ER7" s="1138"/>
      <c r="ES7" s="1138"/>
      <c r="ET7" s="1138"/>
      <c r="EU7" s="1138"/>
      <c r="EV7" s="1138"/>
      <c r="EW7" s="1138"/>
      <c r="EX7" s="1138"/>
      <c r="EY7" s="1138"/>
      <c r="EZ7" s="1138"/>
      <c r="FA7" s="1138"/>
      <c r="FB7" s="1138"/>
      <c r="FC7" s="1138"/>
      <c r="FD7" s="1138"/>
      <c r="FE7" s="1138"/>
      <c r="FF7" s="1138"/>
      <c r="FG7" s="1138"/>
      <c r="FH7" s="1138"/>
      <c r="FI7" s="1138"/>
      <c r="FJ7" s="1138"/>
      <c r="FK7" s="1138"/>
      <c r="FL7" s="1138"/>
      <c r="FM7" s="1138"/>
      <c r="FN7" s="1138"/>
      <c r="FO7" s="1138"/>
      <c r="FP7" s="1138"/>
      <c r="FQ7" s="1138"/>
      <c r="FR7" s="1138"/>
      <c r="FS7" s="1138"/>
      <c r="FT7" s="1138"/>
      <c r="FU7" s="1138"/>
      <c r="FV7" s="1138"/>
      <c r="FW7" s="1138"/>
      <c r="FX7" s="1138"/>
      <c r="FY7" s="1138"/>
      <c r="FZ7" s="1138"/>
      <c r="GA7" s="1138"/>
      <c r="GB7" s="1138"/>
      <c r="GC7" s="1138"/>
      <c r="GD7" s="1138"/>
      <c r="GE7" s="1138"/>
      <c r="GF7" s="1138"/>
      <c r="GG7" s="1138"/>
      <c r="GH7" s="1138"/>
      <c r="GI7" s="1138"/>
      <c r="GJ7" s="1138"/>
      <c r="GK7" s="1138"/>
      <c r="GL7" s="1138"/>
      <c r="GM7" s="1138"/>
      <c r="GN7" s="1138"/>
      <c r="GO7" s="1138"/>
      <c r="GP7" s="1138"/>
      <c r="GQ7" s="1138"/>
      <c r="GR7" s="1138"/>
      <c r="GS7" s="1138"/>
      <c r="GT7" s="1138"/>
      <c r="GU7" s="1138"/>
      <c r="GV7" s="1138"/>
      <c r="GW7" s="1138"/>
      <c r="GX7" s="1138"/>
      <c r="GY7" s="1138"/>
      <c r="GZ7" s="1138"/>
      <c r="HA7" s="1138"/>
      <c r="HB7" s="1138"/>
      <c r="HC7" s="1138"/>
      <c r="HD7" s="1138"/>
      <c r="HE7" s="1138"/>
      <c r="HF7" s="1138"/>
      <c r="HG7" s="1138"/>
      <c r="HH7" s="1138"/>
      <c r="HI7" s="1138"/>
      <c r="HJ7" s="1138"/>
      <c r="HK7" s="1138"/>
      <c r="HL7" s="1138"/>
      <c r="HM7" s="1138"/>
      <c r="HN7" s="1138"/>
      <c r="HO7" s="1138"/>
      <c r="HP7" s="1138"/>
      <c r="HQ7" s="1138"/>
      <c r="HR7" s="1138"/>
      <c r="HS7" s="1138"/>
      <c r="HT7" s="1138"/>
      <c r="HU7" s="1138"/>
      <c r="HV7" s="1138"/>
      <c r="HW7" s="1138"/>
      <c r="HX7" s="1138"/>
      <c r="HY7" s="1138"/>
      <c r="HZ7" s="1138"/>
      <c r="IA7" s="1138"/>
      <c r="IB7" s="1138"/>
      <c r="IC7" s="1138"/>
      <c r="ID7" s="1138"/>
      <c r="IE7" s="1138"/>
      <c r="IF7" s="1138"/>
      <c r="IG7" s="1138"/>
      <c r="IH7" s="1138"/>
      <c r="II7" s="1138"/>
      <c r="IJ7" s="1138"/>
      <c r="IK7" s="1138"/>
      <c r="IL7" s="1138"/>
      <c r="IM7" s="1138"/>
      <c r="IN7" s="1138"/>
      <c r="IO7" s="1138"/>
      <c r="IP7" s="1138"/>
    </row>
    <row r="8" spans="1:250" ht="24.75" customHeight="1">
      <c r="A8" s="1150" t="s">
        <v>9</v>
      </c>
      <c r="B8" s="1151" t="s">
        <v>10</v>
      </c>
      <c r="C8" s="1152"/>
      <c r="D8" s="1150" t="s">
        <v>11</v>
      </c>
      <c r="E8" s="1153" t="s">
        <v>1563</v>
      </c>
      <c r="F8" s="1150" t="s">
        <v>13</v>
      </c>
      <c r="G8" s="1151" t="s">
        <v>10</v>
      </c>
      <c r="H8" s="1152"/>
      <c r="I8" s="1150" t="s">
        <v>11</v>
      </c>
      <c r="J8" s="1153" t="s">
        <v>1563</v>
      </c>
      <c r="K8" s="1150" t="s">
        <v>13</v>
      </c>
      <c r="L8" s="1151" t="s">
        <v>10</v>
      </c>
      <c r="M8" s="1152"/>
      <c r="N8" s="1150" t="s">
        <v>11</v>
      </c>
      <c r="O8" s="1153" t="s">
        <v>1563</v>
      </c>
      <c r="P8" s="1151" t="s">
        <v>13</v>
      </c>
      <c r="Q8" s="1138"/>
      <c r="R8" s="1138"/>
      <c r="S8" s="1138"/>
      <c r="T8" s="1138"/>
      <c r="U8" s="1138"/>
      <c r="V8" s="1138"/>
      <c r="W8" s="1138"/>
      <c r="X8" s="1138"/>
      <c r="Y8" s="1138"/>
      <c r="Z8" s="1138"/>
      <c r="AA8" s="1138"/>
      <c r="AB8" s="1138"/>
      <c r="AC8" s="1138"/>
      <c r="AD8" s="1138"/>
      <c r="AE8" s="1138"/>
      <c r="AF8" s="1138"/>
      <c r="AG8" s="1138"/>
      <c r="AH8" s="1138"/>
      <c r="AI8" s="1138"/>
      <c r="AJ8" s="1138"/>
      <c r="AK8" s="1138"/>
      <c r="AL8" s="1138"/>
      <c r="AM8" s="1138"/>
      <c r="AN8" s="1138"/>
      <c r="AO8" s="1138"/>
      <c r="AP8" s="1138"/>
      <c r="AQ8" s="1138"/>
      <c r="AR8" s="1138"/>
      <c r="AS8" s="1138"/>
      <c r="AT8" s="1138"/>
      <c r="AU8" s="1138"/>
      <c r="AV8" s="1138"/>
      <c r="AW8" s="1138"/>
      <c r="AX8" s="1138"/>
      <c r="AY8" s="1138"/>
      <c r="AZ8" s="1138"/>
      <c r="BA8" s="1138"/>
      <c r="BB8" s="1138"/>
      <c r="BC8" s="1138"/>
      <c r="BD8" s="1138"/>
      <c r="BE8" s="1138"/>
      <c r="BF8" s="1138"/>
      <c r="BG8" s="1138"/>
      <c r="BH8" s="1138"/>
      <c r="BI8" s="1138"/>
      <c r="BJ8" s="1138"/>
      <c r="BK8" s="1138"/>
      <c r="BL8" s="1138"/>
      <c r="BM8" s="1138"/>
      <c r="BN8" s="1138"/>
      <c r="BO8" s="1138"/>
      <c r="BP8" s="1138"/>
      <c r="BQ8" s="1138"/>
      <c r="BR8" s="1138"/>
      <c r="BS8" s="1138"/>
      <c r="BT8" s="1138"/>
      <c r="BU8" s="1138"/>
      <c r="BV8" s="1138"/>
      <c r="BW8" s="1138"/>
      <c r="BX8" s="1138"/>
      <c r="BY8" s="1138"/>
      <c r="BZ8" s="1138"/>
      <c r="CA8" s="1138"/>
      <c r="CB8" s="1138"/>
      <c r="CC8" s="1138"/>
      <c r="CD8" s="1138"/>
      <c r="CE8" s="1138"/>
      <c r="CF8" s="1138"/>
      <c r="CG8" s="1138"/>
      <c r="CH8" s="1138"/>
      <c r="CI8" s="1138"/>
      <c r="CJ8" s="1138"/>
      <c r="CK8" s="1138"/>
      <c r="CL8" s="1138"/>
      <c r="CM8" s="1138"/>
      <c r="CN8" s="1138"/>
      <c r="CO8" s="1138"/>
      <c r="CP8" s="1138"/>
      <c r="CQ8" s="1138"/>
      <c r="CR8" s="1138"/>
      <c r="CS8" s="1138"/>
      <c r="CT8" s="1138"/>
      <c r="CU8" s="1138"/>
      <c r="CV8" s="1138"/>
      <c r="CW8" s="1138"/>
      <c r="CX8" s="1138"/>
      <c r="CY8" s="1138"/>
      <c r="CZ8" s="1138"/>
      <c r="DA8" s="1138"/>
      <c r="DB8" s="1138"/>
      <c r="DC8" s="1138"/>
      <c r="DD8" s="1138"/>
      <c r="DE8" s="1138"/>
      <c r="DF8" s="1138"/>
      <c r="DG8" s="1138"/>
      <c r="DH8" s="1138"/>
      <c r="DI8" s="1138"/>
      <c r="DJ8" s="1138"/>
      <c r="DK8" s="1138"/>
      <c r="DL8" s="1138"/>
      <c r="DM8" s="1138"/>
      <c r="DN8" s="1138"/>
      <c r="DO8" s="1138"/>
      <c r="DP8" s="1138"/>
      <c r="DQ8" s="1138"/>
      <c r="DR8" s="1138"/>
      <c r="DS8" s="1138"/>
      <c r="DT8" s="1138"/>
      <c r="DU8" s="1138"/>
      <c r="DV8" s="1138"/>
      <c r="DW8" s="1138"/>
      <c r="DX8" s="1138"/>
      <c r="DY8" s="1138"/>
      <c r="DZ8" s="1138"/>
      <c r="EA8" s="1138"/>
      <c r="EB8" s="1138"/>
      <c r="EC8" s="1138"/>
      <c r="ED8" s="1138"/>
      <c r="EE8" s="1138"/>
      <c r="EF8" s="1138"/>
      <c r="EG8" s="1138"/>
      <c r="EH8" s="1138"/>
      <c r="EI8" s="1138"/>
      <c r="EJ8" s="1138"/>
      <c r="EK8" s="1138"/>
      <c r="EL8" s="1138"/>
      <c r="EM8" s="1138"/>
      <c r="EN8" s="1138"/>
      <c r="EO8" s="1138"/>
      <c r="EP8" s="1138"/>
      <c r="EQ8" s="1138"/>
      <c r="ER8" s="1138"/>
      <c r="ES8" s="1138"/>
      <c r="ET8" s="1138"/>
      <c r="EU8" s="1138"/>
      <c r="EV8" s="1138"/>
      <c r="EW8" s="1138"/>
      <c r="EX8" s="1138"/>
      <c r="EY8" s="1138"/>
      <c r="EZ8" s="1138"/>
      <c r="FA8" s="1138"/>
      <c r="FB8" s="1138"/>
      <c r="FC8" s="1138"/>
      <c r="FD8" s="1138"/>
      <c r="FE8" s="1138"/>
      <c r="FF8" s="1138"/>
      <c r="FG8" s="1138"/>
      <c r="FH8" s="1138"/>
      <c r="FI8" s="1138"/>
      <c r="FJ8" s="1138"/>
      <c r="FK8" s="1138"/>
      <c r="FL8" s="1138"/>
      <c r="FM8" s="1138"/>
      <c r="FN8" s="1138"/>
      <c r="FO8" s="1138"/>
      <c r="FP8" s="1138"/>
      <c r="FQ8" s="1138"/>
      <c r="FR8" s="1138"/>
      <c r="FS8" s="1138"/>
      <c r="FT8" s="1138"/>
      <c r="FU8" s="1138"/>
      <c r="FV8" s="1138"/>
      <c r="FW8" s="1138"/>
      <c r="FX8" s="1138"/>
      <c r="FY8" s="1138"/>
      <c r="FZ8" s="1138"/>
      <c r="GA8" s="1138"/>
      <c r="GB8" s="1138"/>
      <c r="GC8" s="1138"/>
      <c r="GD8" s="1138"/>
      <c r="GE8" s="1138"/>
      <c r="GF8" s="1138"/>
      <c r="GG8" s="1138"/>
      <c r="GH8" s="1138"/>
      <c r="GI8" s="1138"/>
      <c r="GJ8" s="1138"/>
      <c r="GK8" s="1138"/>
      <c r="GL8" s="1138"/>
      <c r="GM8" s="1138"/>
      <c r="GN8" s="1138"/>
      <c r="GO8" s="1138"/>
      <c r="GP8" s="1138"/>
      <c r="GQ8" s="1138"/>
      <c r="GR8" s="1138"/>
      <c r="GS8" s="1138"/>
      <c r="GT8" s="1138"/>
      <c r="GU8" s="1138"/>
      <c r="GV8" s="1138"/>
      <c r="GW8" s="1138"/>
      <c r="GX8" s="1138"/>
      <c r="GY8" s="1138"/>
      <c r="GZ8" s="1138"/>
      <c r="HA8" s="1138"/>
      <c r="HB8" s="1138"/>
      <c r="HC8" s="1138"/>
      <c r="HD8" s="1138"/>
      <c r="HE8" s="1138"/>
      <c r="HF8" s="1138"/>
      <c r="HG8" s="1138"/>
      <c r="HH8" s="1138"/>
      <c r="HI8" s="1138"/>
      <c r="HJ8" s="1138"/>
      <c r="HK8" s="1138"/>
      <c r="HL8" s="1138"/>
      <c r="HM8" s="1138"/>
      <c r="HN8" s="1138"/>
      <c r="HO8" s="1138"/>
      <c r="HP8" s="1138"/>
      <c r="HQ8" s="1138"/>
      <c r="HR8" s="1138"/>
      <c r="HS8" s="1138"/>
      <c r="HT8" s="1138"/>
      <c r="HU8" s="1138"/>
      <c r="HV8" s="1138"/>
      <c r="HW8" s="1138"/>
      <c r="HX8" s="1138"/>
      <c r="HY8" s="1138"/>
      <c r="HZ8" s="1138"/>
      <c r="IA8" s="1138"/>
      <c r="IB8" s="1138"/>
      <c r="IC8" s="1138"/>
      <c r="ID8" s="1138"/>
      <c r="IE8" s="1138"/>
      <c r="IF8" s="1138"/>
      <c r="IG8" s="1138"/>
      <c r="IH8" s="1138"/>
      <c r="II8" s="1138"/>
      <c r="IJ8" s="1138"/>
      <c r="IK8" s="1138"/>
      <c r="IL8" s="1138"/>
      <c r="IM8" s="1138"/>
      <c r="IN8" s="1138"/>
      <c r="IO8" s="1138"/>
      <c r="IP8" s="1138"/>
    </row>
    <row r="9" spans="1:250" ht="24.75" customHeight="1">
      <c r="A9" s="1154"/>
      <c r="B9" s="1155" t="s">
        <v>20</v>
      </c>
      <c r="C9" s="1156" t="s">
        <v>1692</v>
      </c>
      <c r="D9" s="1157">
        <v>1472</v>
      </c>
      <c r="E9" s="1158">
        <v>36.659963521842</v>
      </c>
      <c r="F9" s="1159">
        <v>100</v>
      </c>
      <c r="G9" s="1160" t="s">
        <v>20</v>
      </c>
      <c r="H9" s="1156" t="s">
        <v>1692</v>
      </c>
      <c r="I9" s="1157">
        <v>855</v>
      </c>
      <c r="J9" s="1158">
        <v>40.87604780728689</v>
      </c>
      <c r="K9" s="1159">
        <v>100</v>
      </c>
      <c r="L9" s="1160" t="s">
        <v>20</v>
      </c>
      <c r="M9" s="1156" t="s">
        <v>1692</v>
      </c>
      <c r="N9" s="1157">
        <v>617</v>
      </c>
      <c r="O9" s="1158">
        <v>32.07544227200183</v>
      </c>
      <c r="P9" s="1158">
        <v>100</v>
      </c>
      <c r="Q9" s="1161"/>
      <c r="R9" s="1161"/>
      <c r="S9" s="1161"/>
      <c r="T9" s="1161"/>
      <c r="U9" s="1161"/>
      <c r="V9" s="1161"/>
      <c r="W9" s="1161"/>
      <c r="X9" s="1161"/>
      <c r="Y9" s="1161"/>
      <c r="Z9" s="1161"/>
      <c r="AA9" s="1161"/>
      <c r="AB9" s="1161"/>
      <c r="AC9" s="1161"/>
      <c r="AD9" s="1161"/>
      <c r="AE9" s="1161"/>
      <c r="AF9" s="1161"/>
      <c r="AG9" s="1161"/>
      <c r="AH9" s="1161"/>
      <c r="AI9" s="1161"/>
      <c r="AJ9" s="1161"/>
      <c r="AK9" s="1161"/>
      <c r="AL9" s="1161"/>
      <c r="AM9" s="1161"/>
      <c r="AN9" s="1161"/>
      <c r="AO9" s="1161"/>
      <c r="AP9" s="1161"/>
      <c r="AQ9" s="1161"/>
      <c r="AR9" s="1161"/>
      <c r="AS9" s="1161"/>
      <c r="AT9" s="1161"/>
      <c r="AU9" s="1161"/>
      <c r="AV9" s="1161"/>
      <c r="AW9" s="1161"/>
      <c r="AX9" s="1161"/>
      <c r="AY9" s="1161"/>
      <c r="AZ9" s="1161"/>
      <c r="BA9" s="1161"/>
      <c r="BB9" s="1161"/>
      <c r="BC9" s="1161"/>
      <c r="BD9" s="1161"/>
      <c r="BE9" s="1161"/>
      <c r="BF9" s="1161"/>
      <c r="BG9" s="1161"/>
      <c r="BH9" s="1161"/>
      <c r="BI9" s="1161"/>
      <c r="BJ9" s="1161"/>
      <c r="BK9" s="1161"/>
      <c r="BL9" s="1161"/>
      <c r="BM9" s="1161"/>
      <c r="BN9" s="1161"/>
      <c r="BO9" s="1161"/>
      <c r="BP9" s="1161"/>
      <c r="BQ9" s="1161"/>
      <c r="BR9" s="1161"/>
      <c r="BS9" s="1161"/>
      <c r="BT9" s="1161"/>
      <c r="BU9" s="1161"/>
      <c r="BV9" s="1161"/>
      <c r="BW9" s="1161"/>
      <c r="BX9" s="1161"/>
      <c r="BY9" s="1161"/>
      <c r="BZ9" s="1161"/>
      <c r="CA9" s="1161"/>
      <c r="CB9" s="1161"/>
      <c r="CC9" s="1161"/>
      <c r="CD9" s="1161"/>
      <c r="CE9" s="1161"/>
      <c r="CF9" s="1161"/>
      <c r="CG9" s="1161"/>
      <c r="CH9" s="1161"/>
      <c r="CI9" s="1161"/>
      <c r="CJ9" s="1161"/>
      <c r="CK9" s="1161"/>
      <c r="CL9" s="1161"/>
      <c r="CM9" s="1161"/>
      <c r="CN9" s="1161"/>
      <c r="CO9" s="1161"/>
      <c r="CP9" s="1161"/>
      <c r="CQ9" s="1161"/>
      <c r="CR9" s="1161"/>
      <c r="CS9" s="1161"/>
      <c r="CT9" s="1161"/>
      <c r="CU9" s="1161"/>
      <c r="CV9" s="1161"/>
      <c r="CW9" s="1161"/>
      <c r="CX9" s="1161"/>
      <c r="CY9" s="1161"/>
      <c r="CZ9" s="1161"/>
      <c r="DA9" s="1161"/>
      <c r="DB9" s="1161"/>
      <c r="DC9" s="1161"/>
      <c r="DD9" s="1161"/>
      <c r="DE9" s="1161"/>
      <c r="DF9" s="1161"/>
      <c r="DG9" s="1161"/>
      <c r="DH9" s="1161"/>
      <c r="DI9" s="1161"/>
      <c r="DJ9" s="1161"/>
      <c r="DK9" s="1161"/>
      <c r="DL9" s="1161"/>
      <c r="DM9" s="1161"/>
      <c r="DN9" s="1161"/>
      <c r="DO9" s="1161"/>
      <c r="DP9" s="1161"/>
      <c r="DQ9" s="1161"/>
      <c r="DR9" s="1161"/>
      <c r="DS9" s="1161"/>
      <c r="DT9" s="1161"/>
      <c r="DU9" s="1161"/>
      <c r="DV9" s="1161"/>
      <c r="DW9" s="1161"/>
      <c r="DX9" s="1161"/>
      <c r="DY9" s="1161"/>
      <c r="DZ9" s="1161"/>
      <c r="EA9" s="1161"/>
      <c r="EB9" s="1161"/>
      <c r="EC9" s="1161"/>
      <c r="ED9" s="1161"/>
      <c r="EE9" s="1161"/>
      <c r="EF9" s="1161"/>
      <c r="EG9" s="1161"/>
      <c r="EH9" s="1161"/>
      <c r="EI9" s="1161"/>
      <c r="EJ9" s="1161"/>
      <c r="EK9" s="1161"/>
      <c r="EL9" s="1161"/>
      <c r="EM9" s="1161"/>
      <c r="EN9" s="1161"/>
      <c r="EO9" s="1161"/>
      <c r="EP9" s="1161"/>
      <c r="EQ9" s="1161"/>
      <c r="ER9" s="1161"/>
      <c r="ES9" s="1161"/>
      <c r="ET9" s="1161"/>
      <c r="EU9" s="1161"/>
      <c r="EV9" s="1161"/>
      <c r="EW9" s="1161"/>
      <c r="EX9" s="1161"/>
      <c r="EY9" s="1161"/>
      <c r="EZ9" s="1161"/>
      <c r="FA9" s="1161"/>
      <c r="FB9" s="1161"/>
      <c r="FC9" s="1161"/>
      <c r="FD9" s="1161"/>
      <c r="FE9" s="1161"/>
      <c r="FF9" s="1161"/>
      <c r="FG9" s="1161"/>
      <c r="FH9" s="1161"/>
      <c r="FI9" s="1161"/>
      <c r="FJ9" s="1161"/>
      <c r="FK9" s="1161"/>
      <c r="FL9" s="1161"/>
      <c r="FM9" s="1161"/>
      <c r="FN9" s="1161"/>
      <c r="FO9" s="1161"/>
      <c r="FP9" s="1161"/>
      <c r="FQ9" s="1161"/>
      <c r="FR9" s="1161"/>
      <c r="FS9" s="1161"/>
      <c r="FT9" s="1161"/>
      <c r="FU9" s="1161"/>
      <c r="FV9" s="1161"/>
      <c r="FW9" s="1161"/>
      <c r="FX9" s="1161"/>
      <c r="FY9" s="1161"/>
      <c r="FZ9" s="1161"/>
      <c r="GA9" s="1161"/>
      <c r="GB9" s="1161"/>
      <c r="GC9" s="1161"/>
      <c r="GD9" s="1161"/>
      <c r="GE9" s="1161"/>
      <c r="GF9" s="1161"/>
      <c r="GG9" s="1161"/>
      <c r="GH9" s="1161"/>
      <c r="GI9" s="1161"/>
      <c r="GJ9" s="1161"/>
      <c r="GK9" s="1161"/>
      <c r="GL9" s="1161"/>
      <c r="GM9" s="1161"/>
      <c r="GN9" s="1161"/>
      <c r="GO9" s="1161"/>
      <c r="GP9" s="1161"/>
      <c r="GQ9" s="1161"/>
      <c r="GR9" s="1161"/>
      <c r="GS9" s="1161"/>
      <c r="GT9" s="1161"/>
      <c r="GU9" s="1161"/>
      <c r="GV9" s="1161"/>
      <c r="GW9" s="1161"/>
      <c r="GX9" s="1161"/>
      <c r="GY9" s="1161"/>
      <c r="GZ9" s="1161"/>
      <c r="HA9" s="1161"/>
      <c r="HB9" s="1161"/>
      <c r="HC9" s="1161"/>
      <c r="HD9" s="1161"/>
      <c r="HE9" s="1161"/>
      <c r="HF9" s="1161"/>
      <c r="HG9" s="1161"/>
      <c r="HH9" s="1161"/>
      <c r="HI9" s="1161"/>
      <c r="HJ9" s="1161"/>
      <c r="HK9" s="1161"/>
      <c r="HL9" s="1161"/>
      <c r="HM9" s="1161"/>
      <c r="HN9" s="1161"/>
      <c r="HO9" s="1161"/>
      <c r="HP9" s="1161"/>
      <c r="HQ9" s="1161"/>
      <c r="HR9" s="1161"/>
      <c r="HS9" s="1161"/>
      <c r="HT9" s="1161"/>
      <c r="HU9" s="1161"/>
      <c r="HV9" s="1161"/>
      <c r="HW9" s="1161"/>
      <c r="HX9" s="1161"/>
      <c r="HY9" s="1161"/>
      <c r="HZ9" s="1161"/>
      <c r="IA9" s="1161"/>
      <c r="IB9" s="1161"/>
      <c r="IC9" s="1161"/>
      <c r="ID9" s="1161"/>
      <c r="IE9" s="1161"/>
      <c r="IF9" s="1161"/>
      <c r="IG9" s="1161"/>
      <c r="IH9" s="1161"/>
      <c r="II9" s="1161"/>
      <c r="IJ9" s="1161"/>
      <c r="IK9" s="1161"/>
      <c r="IL9" s="1161"/>
      <c r="IM9" s="1161"/>
      <c r="IN9" s="1161"/>
      <c r="IO9" s="1161"/>
      <c r="IP9" s="1161"/>
    </row>
    <row r="10" spans="1:250" ht="24.75" customHeight="1">
      <c r="A10" s="1162">
        <v>1</v>
      </c>
      <c r="B10" s="1163" t="s">
        <v>1567</v>
      </c>
      <c r="C10" s="1156" t="s">
        <v>1568</v>
      </c>
      <c r="D10" s="1157">
        <v>394</v>
      </c>
      <c r="E10" s="1158">
        <v>9.812517410058254</v>
      </c>
      <c r="F10" s="1164">
        <v>26.766304347826086</v>
      </c>
      <c r="G10" s="1165" t="s">
        <v>1567</v>
      </c>
      <c r="H10" s="1156" t="s">
        <v>1568</v>
      </c>
      <c r="I10" s="1157">
        <v>226</v>
      </c>
      <c r="J10" s="1158">
        <v>10.804662929177587</v>
      </c>
      <c r="K10" s="1159">
        <v>26.432748538011698</v>
      </c>
      <c r="L10" s="1165" t="s">
        <v>1567</v>
      </c>
      <c r="M10" s="1156" t="s">
        <v>1568</v>
      </c>
      <c r="N10" s="1157">
        <v>168</v>
      </c>
      <c r="O10" s="1158">
        <v>8.733669856882184</v>
      </c>
      <c r="P10" s="1158">
        <v>27.22852512155591</v>
      </c>
      <c r="Q10" s="1166"/>
      <c r="R10" s="1166"/>
      <c r="S10" s="1166"/>
      <c r="T10" s="1166"/>
      <c r="U10" s="1166"/>
      <c r="V10" s="1166"/>
      <c r="W10" s="1166"/>
      <c r="X10" s="1166"/>
      <c r="Y10" s="1166"/>
      <c r="Z10" s="1166"/>
      <c r="AA10" s="1166"/>
      <c r="AB10" s="1166"/>
      <c r="AC10" s="1166"/>
      <c r="AD10" s="1166"/>
      <c r="AE10" s="1166"/>
      <c r="AF10" s="1166"/>
      <c r="AG10" s="1166"/>
      <c r="AH10" s="1166"/>
      <c r="AI10" s="1166"/>
      <c r="AJ10" s="1166"/>
      <c r="AK10" s="1166"/>
      <c r="AL10" s="1166"/>
      <c r="AM10" s="1166"/>
      <c r="AN10" s="1166"/>
      <c r="AO10" s="1166"/>
      <c r="AP10" s="1166"/>
      <c r="AQ10" s="1166"/>
      <c r="AR10" s="1166"/>
      <c r="AS10" s="1166"/>
      <c r="AT10" s="1166"/>
      <c r="AU10" s="1166"/>
      <c r="AV10" s="1166"/>
      <c r="AW10" s="1166"/>
      <c r="AX10" s="1166"/>
      <c r="AY10" s="1166"/>
      <c r="AZ10" s="1166"/>
      <c r="BA10" s="1166"/>
      <c r="BB10" s="1166"/>
      <c r="BC10" s="1166"/>
      <c r="BD10" s="1166"/>
      <c r="BE10" s="1166"/>
      <c r="BF10" s="1166"/>
      <c r="BG10" s="1166"/>
      <c r="BH10" s="1166"/>
      <c r="BI10" s="1166"/>
      <c r="BJ10" s="1166"/>
      <c r="BK10" s="1166"/>
      <c r="BL10" s="1166"/>
      <c r="BM10" s="1166"/>
      <c r="BN10" s="1166"/>
      <c r="BO10" s="1166"/>
      <c r="BP10" s="1166"/>
      <c r="BQ10" s="1166"/>
      <c r="BR10" s="1166"/>
      <c r="BS10" s="1166"/>
      <c r="BT10" s="1166"/>
      <c r="BU10" s="1166"/>
      <c r="BV10" s="1166"/>
      <c r="BW10" s="1166"/>
      <c r="BX10" s="1166"/>
      <c r="BY10" s="1166"/>
      <c r="BZ10" s="1166"/>
      <c r="CA10" s="1166"/>
      <c r="CB10" s="1166"/>
      <c r="CC10" s="1166"/>
      <c r="CD10" s="1166"/>
      <c r="CE10" s="1166"/>
      <c r="CF10" s="1166"/>
      <c r="CG10" s="1166"/>
      <c r="CH10" s="1166"/>
      <c r="CI10" s="1166"/>
      <c r="CJ10" s="1166"/>
      <c r="CK10" s="1166"/>
      <c r="CL10" s="1166"/>
      <c r="CM10" s="1166"/>
      <c r="CN10" s="1166"/>
      <c r="CO10" s="1166"/>
      <c r="CP10" s="1166"/>
      <c r="CQ10" s="1166"/>
      <c r="CR10" s="1166"/>
      <c r="CS10" s="1166"/>
      <c r="CT10" s="1166"/>
      <c r="CU10" s="1166"/>
      <c r="CV10" s="1166"/>
      <c r="CW10" s="1166"/>
      <c r="CX10" s="1166"/>
      <c r="CY10" s="1166"/>
      <c r="CZ10" s="1166"/>
      <c r="DA10" s="1166"/>
      <c r="DB10" s="1166"/>
      <c r="DC10" s="1166"/>
      <c r="DD10" s="1166"/>
      <c r="DE10" s="1166"/>
      <c r="DF10" s="1166"/>
      <c r="DG10" s="1166"/>
      <c r="DH10" s="1166"/>
      <c r="DI10" s="1166"/>
      <c r="DJ10" s="1166"/>
      <c r="DK10" s="1166"/>
      <c r="DL10" s="1166"/>
      <c r="DM10" s="1166"/>
      <c r="DN10" s="1166"/>
      <c r="DO10" s="1166"/>
      <c r="DP10" s="1166"/>
      <c r="DQ10" s="1166"/>
      <c r="DR10" s="1166"/>
      <c r="DS10" s="1166"/>
      <c r="DT10" s="1166"/>
      <c r="DU10" s="1166"/>
      <c r="DV10" s="1166"/>
      <c r="DW10" s="1166"/>
      <c r="DX10" s="1166"/>
      <c r="DY10" s="1166"/>
      <c r="DZ10" s="1166"/>
      <c r="EA10" s="1166"/>
      <c r="EB10" s="1166"/>
      <c r="EC10" s="1166"/>
      <c r="ED10" s="1166"/>
      <c r="EE10" s="1166"/>
      <c r="EF10" s="1166"/>
      <c r="EG10" s="1166"/>
      <c r="EH10" s="1166"/>
      <c r="EI10" s="1166"/>
      <c r="EJ10" s="1166"/>
      <c r="EK10" s="1166"/>
      <c r="EL10" s="1166"/>
      <c r="EM10" s="1166"/>
      <c r="EN10" s="1166"/>
      <c r="EO10" s="1166"/>
      <c r="EP10" s="1166"/>
      <c r="EQ10" s="1166"/>
      <c r="ER10" s="1166"/>
      <c r="ES10" s="1166"/>
      <c r="ET10" s="1166"/>
      <c r="EU10" s="1166"/>
      <c r="EV10" s="1166"/>
      <c r="EW10" s="1166"/>
      <c r="EX10" s="1166"/>
      <c r="EY10" s="1166"/>
      <c r="EZ10" s="1166"/>
      <c r="FA10" s="1166"/>
      <c r="FB10" s="1166"/>
      <c r="FC10" s="1166"/>
      <c r="FD10" s="1166"/>
      <c r="FE10" s="1166"/>
      <c r="FF10" s="1166"/>
      <c r="FG10" s="1166"/>
      <c r="FH10" s="1166"/>
      <c r="FI10" s="1166"/>
      <c r="FJ10" s="1166"/>
      <c r="FK10" s="1166"/>
      <c r="FL10" s="1166"/>
      <c r="FM10" s="1166"/>
      <c r="FN10" s="1166"/>
      <c r="FO10" s="1166"/>
      <c r="FP10" s="1166"/>
      <c r="FQ10" s="1166"/>
      <c r="FR10" s="1166"/>
      <c r="FS10" s="1166"/>
      <c r="FT10" s="1166"/>
      <c r="FU10" s="1166"/>
      <c r="FV10" s="1166"/>
      <c r="FW10" s="1166"/>
      <c r="FX10" s="1166"/>
      <c r="FY10" s="1166"/>
      <c r="FZ10" s="1166"/>
      <c r="GA10" s="1166"/>
      <c r="GB10" s="1166"/>
      <c r="GC10" s="1166"/>
      <c r="GD10" s="1166"/>
      <c r="GE10" s="1166"/>
      <c r="GF10" s="1166"/>
      <c r="GG10" s="1166"/>
      <c r="GH10" s="1166"/>
      <c r="GI10" s="1166"/>
      <c r="GJ10" s="1166"/>
      <c r="GK10" s="1166"/>
      <c r="GL10" s="1166"/>
      <c r="GM10" s="1166"/>
      <c r="GN10" s="1166"/>
      <c r="GO10" s="1166"/>
      <c r="GP10" s="1166"/>
      <c r="GQ10" s="1166"/>
      <c r="GR10" s="1166"/>
      <c r="GS10" s="1166"/>
      <c r="GT10" s="1166"/>
      <c r="GU10" s="1166"/>
      <c r="GV10" s="1166"/>
      <c r="GW10" s="1166"/>
      <c r="GX10" s="1166"/>
      <c r="GY10" s="1166"/>
      <c r="GZ10" s="1166"/>
      <c r="HA10" s="1166"/>
      <c r="HB10" s="1166"/>
      <c r="HC10" s="1166"/>
      <c r="HD10" s="1166"/>
      <c r="HE10" s="1166"/>
      <c r="HF10" s="1166"/>
      <c r="HG10" s="1166"/>
      <c r="HH10" s="1166"/>
      <c r="HI10" s="1166"/>
      <c r="HJ10" s="1166"/>
      <c r="HK10" s="1166"/>
      <c r="HL10" s="1166"/>
      <c r="HM10" s="1166"/>
      <c r="HN10" s="1166"/>
      <c r="HO10" s="1166"/>
      <c r="HP10" s="1166"/>
      <c r="HQ10" s="1166"/>
      <c r="HR10" s="1166"/>
      <c r="HS10" s="1166"/>
      <c r="HT10" s="1166"/>
      <c r="HU10" s="1166"/>
      <c r="HV10" s="1166"/>
      <c r="HW10" s="1166"/>
      <c r="HX10" s="1166"/>
      <c r="HY10" s="1166"/>
      <c r="HZ10" s="1166"/>
      <c r="IA10" s="1166"/>
      <c r="IB10" s="1166"/>
      <c r="IC10" s="1166"/>
      <c r="ID10" s="1166"/>
      <c r="IE10" s="1166"/>
      <c r="IF10" s="1166"/>
      <c r="IG10" s="1166"/>
      <c r="IH10" s="1166"/>
      <c r="II10" s="1166"/>
      <c r="IJ10" s="1166"/>
      <c r="IK10" s="1166"/>
      <c r="IL10" s="1166"/>
      <c r="IM10" s="1166"/>
      <c r="IN10" s="1166"/>
      <c r="IO10" s="1166"/>
      <c r="IP10" s="1166"/>
    </row>
    <row r="11" spans="1:250" ht="24.75" customHeight="1">
      <c r="A11" s="1162">
        <v>2</v>
      </c>
      <c r="B11" s="1163" t="s">
        <v>32</v>
      </c>
      <c r="C11" s="1156" t="s">
        <v>33</v>
      </c>
      <c r="D11" s="1157">
        <v>239</v>
      </c>
      <c r="E11" s="1158">
        <v>5.952263098994727</v>
      </c>
      <c r="F11" s="1164">
        <v>16.23641304347826</v>
      </c>
      <c r="G11" s="1165" t="s">
        <v>32</v>
      </c>
      <c r="H11" s="1156" t="s">
        <v>33</v>
      </c>
      <c r="I11" s="1157">
        <v>166</v>
      </c>
      <c r="J11" s="1158">
        <v>7.936168346210085</v>
      </c>
      <c r="K11" s="1159">
        <v>19.415204678362574</v>
      </c>
      <c r="L11" s="1165" t="s">
        <v>1569</v>
      </c>
      <c r="M11" s="1156" t="s">
        <v>1570</v>
      </c>
      <c r="N11" s="1157">
        <v>104</v>
      </c>
      <c r="O11" s="1158">
        <v>5.4065575304508755</v>
      </c>
      <c r="P11" s="1158">
        <v>16.85575364667747</v>
      </c>
      <c r="Q11" s="1166"/>
      <c r="R11" s="1166"/>
      <c r="S11" s="1166"/>
      <c r="T11" s="1166"/>
      <c r="U11" s="1166"/>
      <c r="V11" s="1166"/>
      <c r="W11" s="1166"/>
      <c r="X11" s="1166"/>
      <c r="Y11" s="1166"/>
      <c r="Z11" s="1166"/>
      <c r="AA11" s="1166"/>
      <c r="AB11" s="1166"/>
      <c r="AC11" s="1166"/>
      <c r="AD11" s="1166"/>
      <c r="AE11" s="1166"/>
      <c r="AF11" s="1166"/>
      <c r="AG11" s="1166"/>
      <c r="AH11" s="1166"/>
      <c r="AI11" s="1166"/>
      <c r="AJ11" s="1166"/>
      <c r="AK11" s="1166"/>
      <c r="AL11" s="1166"/>
      <c r="AM11" s="1166"/>
      <c r="AN11" s="1166"/>
      <c r="AO11" s="1166"/>
      <c r="AP11" s="1166"/>
      <c r="AQ11" s="1166"/>
      <c r="AR11" s="1166"/>
      <c r="AS11" s="1166"/>
      <c r="AT11" s="1166"/>
      <c r="AU11" s="1166"/>
      <c r="AV11" s="1166"/>
      <c r="AW11" s="1166"/>
      <c r="AX11" s="1166"/>
      <c r="AY11" s="1166"/>
      <c r="AZ11" s="1166"/>
      <c r="BA11" s="1166"/>
      <c r="BB11" s="1166"/>
      <c r="BC11" s="1166"/>
      <c r="BD11" s="1166"/>
      <c r="BE11" s="1166"/>
      <c r="BF11" s="1166"/>
      <c r="BG11" s="1166"/>
      <c r="BH11" s="1166"/>
      <c r="BI11" s="1166"/>
      <c r="BJ11" s="1166"/>
      <c r="BK11" s="1166"/>
      <c r="BL11" s="1166"/>
      <c r="BM11" s="1166"/>
      <c r="BN11" s="1166"/>
      <c r="BO11" s="1166"/>
      <c r="BP11" s="1166"/>
      <c r="BQ11" s="1166"/>
      <c r="BR11" s="1166"/>
      <c r="BS11" s="1166"/>
      <c r="BT11" s="1166"/>
      <c r="BU11" s="1166"/>
      <c r="BV11" s="1166"/>
      <c r="BW11" s="1166"/>
      <c r="BX11" s="1166"/>
      <c r="BY11" s="1166"/>
      <c r="BZ11" s="1166"/>
      <c r="CA11" s="1166"/>
      <c r="CB11" s="1166"/>
      <c r="CC11" s="1166"/>
      <c r="CD11" s="1166"/>
      <c r="CE11" s="1166"/>
      <c r="CF11" s="1166"/>
      <c r="CG11" s="1166"/>
      <c r="CH11" s="1166"/>
      <c r="CI11" s="1166"/>
      <c r="CJ11" s="1166"/>
      <c r="CK11" s="1166"/>
      <c r="CL11" s="1166"/>
      <c r="CM11" s="1166"/>
      <c r="CN11" s="1166"/>
      <c r="CO11" s="1166"/>
      <c r="CP11" s="1166"/>
      <c r="CQ11" s="1166"/>
      <c r="CR11" s="1166"/>
      <c r="CS11" s="1166"/>
      <c r="CT11" s="1166"/>
      <c r="CU11" s="1166"/>
      <c r="CV11" s="1166"/>
      <c r="CW11" s="1166"/>
      <c r="CX11" s="1166"/>
      <c r="CY11" s="1166"/>
      <c r="CZ11" s="1166"/>
      <c r="DA11" s="1166"/>
      <c r="DB11" s="1166"/>
      <c r="DC11" s="1166"/>
      <c r="DD11" s="1166"/>
      <c r="DE11" s="1166"/>
      <c r="DF11" s="1166"/>
      <c r="DG11" s="1166"/>
      <c r="DH11" s="1166"/>
      <c r="DI11" s="1166"/>
      <c r="DJ11" s="1166"/>
      <c r="DK11" s="1166"/>
      <c r="DL11" s="1166"/>
      <c r="DM11" s="1166"/>
      <c r="DN11" s="1166"/>
      <c r="DO11" s="1166"/>
      <c r="DP11" s="1166"/>
      <c r="DQ11" s="1166"/>
      <c r="DR11" s="1166"/>
      <c r="DS11" s="1166"/>
      <c r="DT11" s="1166"/>
      <c r="DU11" s="1166"/>
      <c r="DV11" s="1166"/>
      <c r="DW11" s="1166"/>
      <c r="DX11" s="1166"/>
      <c r="DY11" s="1166"/>
      <c r="DZ11" s="1166"/>
      <c r="EA11" s="1166"/>
      <c r="EB11" s="1166"/>
      <c r="EC11" s="1166"/>
      <c r="ED11" s="1166"/>
      <c r="EE11" s="1166"/>
      <c r="EF11" s="1166"/>
      <c r="EG11" s="1166"/>
      <c r="EH11" s="1166"/>
      <c r="EI11" s="1166"/>
      <c r="EJ11" s="1166"/>
      <c r="EK11" s="1166"/>
      <c r="EL11" s="1166"/>
      <c r="EM11" s="1166"/>
      <c r="EN11" s="1166"/>
      <c r="EO11" s="1166"/>
      <c r="EP11" s="1166"/>
      <c r="EQ11" s="1166"/>
      <c r="ER11" s="1166"/>
      <c r="ES11" s="1166"/>
      <c r="ET11" s="1166"/>
      <c r="EU11" s="1166"/>
      <c r="EV11" s="1166"/>
      <c r="EW11" s="1166"/>
      <c r="EX11" s="1166"/>
      <c r="EY11" s="1166"/>
      <c r="EZ11" s="1166"/>
      <c r="FA11" s="1166"/>
      <c r="FB11" s="1166"/>
      <c r="FC11" s="1166"/>
      <c r="FD11" s="1166"/>
      <c r="FE11" s="1166"/>
      <c r="FF11" s="1166"/>
      <c r="FG11" s="1166"/>
      <c r="FH11" s="1166"/>
      <c r="FI11" s="1166"/>
      <c r="FJ11" s="1166"/>
      <c r="FK11" s="1166"/>
      <c r="FL11" s="1166"/>
      <c r="FM11" s="1166"/>
      <c r="FN11" s="1166"/>
      <c r="FO11" s="1166"/>
      <c r="FP11" s="1166"/>
      <c r="FQ11" s="1166"/>
      <c r="FR11" s="1166"/>
      <c r="FS11" s="1166"/>
      <c r="FT11" s="1166"/>
      <c r="FU11" s="1166"/>
      <c r="FV11" s="1166"/>
      <c r="FW11" s="1166"/>
      <c r="FX11" s="1166"/>
      <c r="FY11" s="1166"/>
      <c r="FZ11" s="1166"/>
      <c r="GA11" s="1166"/>
      <c r="GB11" s="1166"/>
      <c r="GC11" s="1166"/>
      <c r="GD11" s="1166"/>
      <c r="GE11" s="1166"/>
      <c r="GF11" s="1166"/>
      <c r="GG11" s="1166"/>
      <c r="GH11" s="1166"/>
      <c r="GI11" s="1166"/>
      <c r="GJ11" s="1166"/>
      <c r="GK11" s="1166"/>
      <c r="GL11" s="1166"/>
      <c r="GM11" s="1166"/>
      <c r="GN11" s="1166"/>
      <c r="GO11" s="1166"/>
      <c r="GP11" s="1166"/>
      <c r="GQ11" s="1166"/>
      <c r="GR11" s="1166"/>
      <c r="GS11" s="1166"/>
      <c r="GT11" s="1166"/>
      <c r="GU11" s="1166"/>
      <c r="GV11" s="1166"/>
      <c r="GW11" s="1166"/>
      <c r="GX11" s="1166"/>
      <c r="GY11" s="1166"/>
      <c r="GZ11" s="1166"/>
      <c r="HA11" s="1166"/>
      <c r="HB11" s="1166"/>
      <c r="HC11" s="1166"/>
      <c r="HD11" s="1166"/>
      <c r="HE11" s="1166"/>
      <c r="HF11" s="1166"/>
      <c r="HG11" s="1166"/>
      <c r="HH11" s="1166"/>
      <c r="HI11" s="1166"/>
      <c r="HJ11" s="1166"/>
      <c r="HK11" s="1166"/>
      <c r="HL11" s="1166"/>
      <c r="HM11" s="1166"/>
      <c r="HN11" s="1166"/>
      <c r="HO11" s="1166"/>
      <c r="HP11" s="1166"/>
      <c r="HQ11" s="1166"/>
      <c r="HR11" s="1166"/>
      <c r="HS11" s="1166"/>
      <c r="HT11" s="1166"/>
      <c r="HU11" s="1166"/>
      <c r="HV11" s="1166"/>
      <c r="HW11" s="1166"/>
      <c r="HX11" s="1166"/>
      <c r="HY11" s="1166"/>
      <c r="HZ11" s="1166"/>
      <c r="IA11" s="1166"/>
      <c r="IB11" s="1166"/>
      <c r="IC11" s="1166"/>
      <c r="ID11" s="1166"/>
      <c r="IE11" s="1166"/>
      <c r="IF11" s="1166"/>
      <c r="IG11" s="1166"/>
      <c r="IH11" s="1166"/>
      <c r="II11" s="1166"/>
      <c r="IJ11" s="1166"/>
      <c r="IK11" s="1166"/>
      <c r="IL11" s="1166"/>
      <c r="IM11" s="1166"/>
      <c r="IN11" s="1166"/>
      <c r="IO11" s="1166"/>
      <c r="IP11" s="1166"/>
    </row>
    <row r="12" spans="1:250" ht="24.75" customHeight="1">
      <c r="A12" s="1162">
        <v>3</v>
      </c>
      <c r="B12" s="1163" t="s">
        <v>1569</v>
      </c>
      <c r="C12" s="1156" t="s">
        <v>1570</v>
      </c>
      <c r="D12" s="1157">
        <v>202</v>
      </c>
      <c r="E12" s="1158">
        <v>5.030783037644079</v>
      </c>
      <c r="F12" s="1164">
        <v>13.722826086956522</v>
      </c>
      <c r="G12" s="1165" t="s">
        <v>1569</v>
      </c>
      <c r="H12" s="1156" t="s">
        <v>1570</v>
      </c>
      <c r="I12" s="1157">
        <v>98</v>
      </c>
      <c r="J12" s="1158">
        <v>4.6852078188469175</v>
      </c>
      <c r="K12" s="1159">
        <v>11.461988304093568</v>
      </c>
      <c r="L12" s="1165" t="s">
        <v>32</v>
      </c>
      <c r="M12" s="1156" t="s">
        <v>33</v>
      </c>
      <c r="N12" s="1157">
        <v>73</v>
      </c>
      <c r="O12" s="1158">
        <v>3.7949874973357107</v>
      </c>
      <c r="P12" s="1158">
        <v>11.831442463533225</v>
      </c>
      <c r="Q12" s="1166"/>
      <c r="R12" s="1166"/>
      <c r="S12" s="1166"/>
      <c r="T12" s="1166"/>
      <c r="U12" s="1166"/>
      <c r="V12" s="1166"/>
      <c r="W12" s="1166"/>
      <c r="X12" s="1166"/>
      <c r="Y12" s="1166"/>
      <c r="Z12" s="1166"/>
      <c r="AA12" s="1166"/>
      <c r="AB12" s="1166"/>
      <c r="AC12" s="1166"/>
      <c r="AD12" s="1166"/>
      <c r="AE12" s="1166"/>
      <c r="AF12" s="1166"/>
      <c r="AG12" s="1166"/>
      <c r="AH12" s="1166"/>
      <c r="AI12" s="1166"/>
      <c r="AJ12" s="1166"/>
      <c r="AK12" s="1166"/>
      <c r="AL12" s="1166"/>
      <c r="AM12" s="1166"/>
      <c r="AN12" s="1166"/>
      <c r="AO12" s="1166"/>
      <c r="AP12" s="1166"/>
      <c r="AQ12" s="1166"/>
      <c r="AR12" s="1166"/>
      <c r="AS12" s="1166"/>
      <c r="AT12" s="1166"/>
      <c r="AU12" s="1166"/>
      <c r="AV12" s="1166"/>
      <c r="AW12" s="1166"/>
      <c r="AX12" s="1166"/>
      <c r="AY12" s="1166"/>
      <c r="AZ12" s="1166"/>
      <c r="BA12" s="1166"/>
      <c r="BB12" s="1166"/>
      <c r="BC12" s="1166"/>
      <c r="BD12" s="1166"/>
      <c r="BE12" s="1166"/>
      <c r="BF12" s="1166"/>
      <c r="BG12" s="1166"/>
      <c r="BH12" s="1166"/>
      <c r="BI12" s="1166"/>
      <c r="BJ12" s="1166"/>
      <c r="BK12" s="1166"/>
      <c r="BL12" s="1166"/>
      <c r="BM12" s="1166"/>
      <c r="BN12" s="1166"/>
      <c r="BO12" s="1166"/>
      <c r="BP12" s="1166"/>
      <c r="BQ12" s="1166"/>
      <c r="BR12" s="1166"/>
      <c r="BS12" s="1166"/>
      <c r="BT12" s="1166"/>
      <c r="BU12" s="1166"/>
      <c r="BV12" s="1166"/>
      <c r="BW12" s="1166"/>
      <c r="BX12" s="1166"/>
      <c r="BY12" s="1166"/>
      <c r="BZ12" s="1166"/>
      <c r="CA12" s="1166"/>
      <c r="CB12" s="1166"/>
      <c r="CC12" s="1166"/>
      <c r="CD12" s="1166"/>
      <c r="CE12" s="1166"/>
      <c r="CF12" s="1166"/>
      <c r="CG12" s="1166"/>
      <c r="CH12" s="1166"/>
      <c r="CI12" s="1166"/>
      <c r="CJ12" s="1166"/>
      <c r="CK12" s="1166"/>
      <c r="CL12" s="1166"/>
      <c r="CM12" s="1166"/>
      <c r="CN12" s="1166"/>
      <c r="CO12" s="1166"/>
      <c r="CP12" s="1166"/>
      <c r="CQ12" s="1166"/>
      <c r="CR12" s="1166"/>
      <c r="CS12" s="1166"/>
      <c r="CT12" s="1166"/>
      <c r="CU12" s="1166"/>
      <c r="CV12" s="1166"/>
      <c r="CW12" s="1166"/>
      <c r="CX12" s="1166"/>
      <c r="CY12" s="1166"/>
      <c r="CZ12" s="1166"/>
      <c r="DA12" s="1166"/>
      <c r="DB12" s="1166"/>
      <c r="DC12" s="1166"/>
      <c r="DD12" s="1166"/>
      <c r="DE12" s="1166"/>
      <c r="DF12" s="1166"/>
      <c r="DG12" s="1166"/>
      <c r="DH12" s="1166"/>
      <c r="DI12" s="1166"/>
      <c r="DJ12" s="1166"/>
      <c r="DK12" s="1166"/>
      <c r="DL12" s="1166"/>
      <c r="DM12" s="1166"/>
      <c r="DN12" s="1166"/>
      <c r="DO12" s="1166"/>
      <c r="DP12" s="1166"/>
      <c r="DQ12" s="1166"/>
      <c r="DR12" s="1166"/>
      <c r="DS12" s="1166"/>
      <c r="DT12" s="1166"/>
      <c r="DU12" s="1166"/>
      <c r="DV12" s="1166"/>
      <c r="DW12" s="1166"/>
      <c r="DX12" s="1166"/>
      <c r="DY12" s="1166"/>
      <c r="DZ12" s="1166"/>
      <c r="EA12" s="1166"/>
      <c r="EB12" s="1166"/>
      <c r="EC12" s="1166"/>
      <c r="ED12" s="1166"/>
      <c r="EE12" s="1166"/>
      <c r="EF12" s="1166"/>
      <c r="EG12" s="1166"/>
      <c r="EH12" s="1166"/>
      <c r="EI12" s="1166"/>
      <c r="EJ12" s="1166"/>
      <c r="EK12" s="1166"/>
      <c r="EL12" s="1166"/>
      <c r="EM12" s="1166"/>
      <c r="EN12" s="1166"/>
      <c r="EO12" s="1166"/>
      <c r="EP12" s="1166"/>
      <c r="EQ12" s="1166"/>
      <c r="ER12" s="1166"/>
      <c r="ES12" s="1166"/>
      <c r="ET12" s="1166"/>
      <c r="EU12" s="1166"/>
      <c r="EV12" s="1166"/>
      <c r="EW12" s="1166"/>
      <c r="EX12" s="1166"/>
      <c r="EY12" s="1166"/>
      <c r="EZ12" s="1166"/>
      <c r="FA12" s="1166"/>
      <c r="FB12" s="1166"/>
      <c r="FC12" s="1166"/>
      <c r="FD12" s="1166"/>
      <c r="FE12" s="1166"/>
      <c r="FF12" s="1166"/>
      <c r="FG12" s="1166"/>
      <c r="FH12" s="1166"/>
      <c r="FI12" s="1166"/>
      <c r="FJ12" s="1166"/>
      <c r="FK12" s="1166"/>
      <c r="FL12" s="1166"/>
      <c r="FM12" s="1166"/>
      <c r="FN12" s="1166"/>
      <c r="FO12" s="1166"/>
      <c r="FP12" s="1166"/>
      <c r="FQ12" s="1166"/>
      <c r="FR12" s="1166"/>
      <c r="FS12" s="1166"/>
      <c r="FT12" s="1166"/>
      <c r="FU12" s="1166"/>
      <c r="FV12" s="1166"/>
      <c r="FW12" s="1166"/>
      <c r="FX12" s="1166"/>
      <c r="FY12" s="1166"/>
      <c r="FZ12" s="1166"/>
      <c r="GA12" s="1166"/>
      <c r="GB12" s="1166"/>
      <c r="GC12" s="1166"/>
      <c r="GD12" s="1166"/>
      <c r="GE12" s="1166"/>
      <c r="GF12" s="1166"/>
      <c r="GG12" s="1166"/>
      <c r="GH12" s="1166"/>
      <c r="GI12" s="1166"/>
      <c r="GJ12" s="1166"/>
      <c r="GK12" s="1166"/>
      <c r="GL12" s="1166"/>
      <c r="GM12" s="1166"/>
      <c r="GN12" s="1166"/>
      <c r="GO12" s="1166"/>
      <c r="GP12" s="1166"/>
      <c r="GQ12" s="1166"/>
      <c r="GR12" s="1166"/>
      <c r="GS12" s="1166"/>
      <c r="GT12" s="1166"/>
      <c r="GU12" s="1166"/>
      <c r="GV12" s="1166"/>
      <c r="GW12" s="1166"/>
      <c r="GX12" s="1166"/>
      <c r="GY12" s="1166"/>
      <c r="GZ12" s="1166"/>
      <c r="HA12" s="1166"/>
      <c r="HB12" s="1166"/>
      <c r="HC12" s="1166"/>
      <c r="HD12" s="1166"/>
      <c r="HE12" s="1166"/>
      <c r="HF12" s="1166"/>
      <c r="HG12" s="1166"/>
      <c r="HH12" s="1166"/>
      <c r="HI12" s="1166"/>
      <c r="HJ12" s="1166"/>
      <c r="HK12" s="1166"/>
      <c r="HL12" s="1166"/>
      <c r="HM12" s="1166"/>
      <c r="HN12" s="1166"/>
      <c r="HO12" s="1166"/>
      <c r="HP12" s="1166"/>
      <c r="HQ12" s="1166"/>
      <c r="HR12" s="1166"/>
      <c r="HS12" s="1166"/>
      <c r="HT12" s="1166"/>
      <c r="HU12" s="1166"/>
      <c r="HV12" s="1166"/>
      <c r="HW12" s="1166"/>
      <c r="HX12" s="1166"/>
      <c r="HY12" s="1166"/>
      <c r="HZ12" s="1166"/>
      <c r="IA12" s="1166"/>
      <c r="IB12" s="1166"/>
      <c r="IC12" s="1166"/>
      <c r="ID12" s="1166"/>
      <c r="IE12" s="1166"/>
      <c r="IF12" s="1166"/>
      <c r="IG12" s="1166"/>
      <c r="IH12" s="1166"/>
      <c r="II12" s="1166"/>
      <c r="IJ12" s="1166"/>
      <c r="IK12" s="1166"/>
      <c r="IL12" s="1166"/>
      <c r="IM12" s="1166"/>
      <c r="IN12" s="1166"/>
      <c r="IO12" s="1166"/>
      <c r="IP12" s="1166"/>
    </row>
    <row r="13" spans="1:250" ht="24.75" customHeight="1">
      <c r="A13" s="1162">
        <v>4</v>
      </c>
      <c r="B13" s="1163" t="s">
        <v>22</v>
      </c>
      <c r="C13" s="1156" t="s">
        <v>23</v>
      </c>
      <c r="D13" s="1157">
        <v>112</v>
      </c>
      <c r="E13" s="1158">
        <v>2.789345050574935</v>
      </c>
      <c r="F13" s="1164">
        <v>7.608695652173914</v>
      </c>
      <c r="G13" s="1165" t="s">
        <v>22</v>
      </c>
      <c r="H13" s="1156" t="s">
        <v>23</v>
      </c>
      <c r="I13" s="1157">
        <v>61</v>
      </c>
      <c r="J13" s="1158">
        <v>2.9163028260169592</v>
      </c>
      <c r="K13" s="1159">
        <v>7.1345029239766085</v>
      </c>
      <c r="L13" s="1165" t="s">
        <v>22</v>
      </c>
      <c r="M13" s="1156" t="s">
        <v>23</v>
      </c>
      <c r="N13" s="1157">
        <v>51</v>
      </c>
      <c r="O13" s="1158">
        <v>2.6512926351249484</v>
      </c>
      <c r="P13" s="1158">
        <v>8.26580226904376</v>
      </c>
      <c r="Q13" s="1166"/>
      <c r="R13" s="1166"/>
      <c r="S13" s="1166"/>
      <c r="T13" s="1166"/>
      <c r="U13" s="1166"/>
      <c r="V13" s="1166"/>
      <c r="W13" s="1166"/>
      <c r="X13" s="1166"/>
      <c r="Y13" s="1166"/>
      <c r="Z13" s="1166"/>
      <c r="AA13" s="1166"/>
      <c r="AB13" s="1166"/>
      <c r="AC13" s="1166"/>
      <c r="AD13" s="1166"/>
      <c r="AE13" s="1166"/>
      <c r="AF13" s="1166"/>
      <c r="AG13" s="1166"/>
      <c r="AH13" s="1166"/>
      <c r="AI13" s="1166"/>
      <c r="AJ13" s="1166"/>
      <c r="AK13" s="1166"/>
      <c r="AL13" s="1166"/>
      <c r="AM13" s="1166"/>
      <c r="AN13" s="1166"/>
      <c r="AO13" s="1166"/>
      <c r="AP13" s="1166"/>
      <c r="AQ13" s="1166"/>
      <c r="AR13" s="1166"/>
      <c r="AS13" s="1166"/>
      <c r="AT13" s="1166"/>
      <c r="AU13" s="1166"/>
      <c r="AV13" s="1166"/>
      <c r="AW13" s="1166"/>
      <c r="AX13" s="1166"/>
      <c r="AY13" s="1166"/>
      <c r="AZ13" s="1166"/>
      <c r="BA13" s="1166"/>
      <c r="BB13" s="1166"/>
      <c r="BC13" s="1166"/>
      <c r="BD13" s="1166"/>
      <c r="BE13" s="1166"/>
      <c r="BF13" s="1166"/>
      <c r="BG13" s="1166"/>
      <c r="BH13" s="1166"/>
      <c r="BI13" s="1166"/>
      <c r="BJ13" s="1166"/>
      <c r="BK13" s="1166"/>
      <c r="BL13" s="1166"/>
      <c r="BM13" s="1166"/>
      <c r="BN13" s="1166"/>
      <c r="BO13" s="1166"/>
      <c r="BP13" s="1166"/>
      <c r="BQ13" s="1166"/>
      <c r="BR13" s="1166"/>
      <c r="BS13" s="1166"/>
      <c r="BT13" s="1166"/>
      <c r="BU13" s="1166"/>
      <c r="BV13" s="1166"/>
      <c r="BW13" s="1166"/>
      <c r="BX13" s="1166"/>
      <c r="BY13" s="1166"/>
      <c r="BZ13" s="1166"/>
      <c r="CA13" s="1166"/>
      <c r="CB13" s="1166"/>
      <c r="CC13" s="1166"/>
      <c r="CD13" s="1166"/>
      <c r="CE13" s="1166"/>
      <c r="CF13" s="1166"/>
      <c r="CG13" s="1166"/>
      <c r="CH13" s="1166"/>
      <c r="CI13" s="1166"/>
      <c r="CJ13" s="1166"/>
      <c r="CK13" s="1166"/>
      <c r="CL13" s="1166"/>
      <c r="CM13" s="1166"/>
      <c r="CN13" s="1166"/>
      <c r="CO13" s="1166"/>
      <c r="CP13" s="1166"/>
      <c r="CQ13" s="1166"/>
      <c r="CR13" s="1166"/>
      <c r="CS13" s="1166"/>
      <c r="CT13" s="1166"/>
      <c r="CU13" s="1166"/>
      <c r="CV13" s="1166"/>
      <c r="CW13" s="1166"/>
      <c r="CX13" s="1166"/>
      <c r="CY13" s="1166"/>
      <c r="CZ13" s="1166"/>
      <c r="DA13" s="1166"/>
      <c r="DB13" s="1166"/>
      <c r="DC13" s="1166"/>
      <c r="DD13" s="1166"/>
      <c r="DE13" s="1166"/>
      <c r="DF13" s="1166"/>
      <c r="DG13" s="1166"/>
      <c r="DH13" s="1166"/>
      <c r="DI13" s="1166"/>
      <c r="DJ13" s="1166"/>
      <c r="DK13" s="1166"/>
      <c r="DL13" s="1166"/>
      <c r="DM13" s="1166"/>
      <c r="DN13" s="1166"/>
      <c r="DO13" s="1166"/>
      <c r="DP13" s="1166"/>
      <c r="DQ13" s="1166"/>
      <c r="DR13" s="1166"/>
      <c r="DS13" s="1166"/>
      <c r="DT13" s="1166"/>
      <c r="DU13" s="1166"/>
      <c r="DV13" s="1166"/>
      <c r="DW13" s="1166"/>
      <c r="DX13" s="1166"/>
      <c r="DY13" s="1166"/>
      <c r="DZ13" s="1166"/>
      <c r="EA13" s="1166"/>
      <c r="EB13" s="1166"/>
      <c r="EC13" s="1166"/>
      <c r="ED13" s="1166"/>
      <c r="EE13" s="1166"/>
      <c r="EF13" s="1166"/>
      <c r="EG13" s="1166"/>
      <c r="EH13" s="1166"/>
      <c r="EI13" s="1166"/>
      <c r="EJ13" s="1166"/>
      <c r="EK13" s="1166"/>
      <c r="EL13" s="1166"/>
      <c r="EM13" s="1166"/>
      <c r="EN13" s="1166"/>
      <c r="EO13" s="1166"/>
      <c r="EP13" s="1166"/>
      <c r="EQ13" s="1166"/>
      <c r="ER13" s="1166"/>
      <c r="ES13" s="1166"/>
      <c r="ET13" s="1166"/>
      <c r="EU13" s="1166"/>
      <c r="EV13" s="1166"/>
      <c r="EW13" s="1166"/>
      <c r="EX13" s="1166"/>
      <c r="EY13" s="1166"/>
      <c r="EZ13" s="1166"/>
      <c r="FA13" s="1166"/>
      <c r="FB13" s="1166"/>
      <c r="FC13" s="1166"/>
      <c r="FD13" s="1166"/>
      <c r="FE13" s="1166"/>
      <c r="FF13" s="1166"/>
      <c r="FG13" s="1166"/>
      <c r="FH13" s="1166"/>
      <c r="FI13" s="1166"/>
      <c r="FJ13" s="1166"/>
      <c r="FK13" s="1166"/>
      <c r="FL13" s="1166"/>
      <c r="FM13" s="1166"/>
      <c r="FN13" s="1166"/>
      <c r="FO13" s="1166"/>
      <c r="FP13" s="1166"/>
      <c r="FQ13" s="1166"/>
      <c r="FR13" s="1166"/>
      <c r="FS13" s="1166"/>
      <c r="FT13" s="1166"/>
      <c r="FU13" s="1166"/>
      <c r="FV13" s="1166"/>
      <c r="FW13" s="1166"/>
      <c r="FX13" s="1166"/>
      <c r="FY13" s="1166"/>
      <c r="FZ13" s="1166"/>
      <c r="GA13" s="1166"/>
      <c r="GB13" s="1166"/>
      <c r="GC13" s="1166"/>
      <c r="GD13" s="1166"/>
      <c r="GE13" s="1166"/>
      <c r="GF13" s="1166"/>
      <c r="GG13" s="1166"/>
      <c r="GH13" s="1166"/>
      <c r="GI13" s="1166"/>
      <c r="GJ13" s="1166"/>
      <c r="GK13" s="1166"/>
      <c r="GL13" s="1166"/>
      <c r="GM13" s="1166"/>
      <c r="GN13" s="1166"/>
      <c r="GO13" s="1166"/>
      <c r="GP13" s="1166"/>
      <c r="GQ13" s="1166"/>
      <c r="GR13" s="1166"/>
      <c r="GS13" s="1166"/>
      <c r="GT13" s="1166"/>
      <c r="GU13" s="1166"/>
      <c r="GV13" s="1166"/>
      <c r="GW13" s="1166"/>
      <c r="GX13" s="1166"/>
      <c r="GY13" s="1166"/>
      <c r="GZ13" s="1166"/>
      <c r="HA13" s="1166"/>
      <c r="HB13" s="1166"/>
      <c r="HC13" s="1166"/>
      <c r="HD13" s="1166"/>
      <c r="HE13" s="1166"/>
      <c r="HF13" s="1166"/>
      <c r="HG13" s="1166"/>
      <c r="HH13" s="1166"/>
      <c r="HI13" s="1166"/>
      <c r="HJ13" s="1166"/>
      <c r="HK13" s="1166"/>
      <c r="HL13" s="1166"/>
      <c r="HM13" s="1166"/>
      <c r="HN13" s="1166"/>
      <c r="HO13" s="1166"/>
      <c r="HP13" s="1166"/>
      <c r="HQ13" s="1166"/>
      <c r="HR13" s="1166"/>
      <c r="HS13" s="1166"/>
      <c r="HT13" s="1166"/>
      <c r="HU13" s="1166"/>
      <c r="HV13" s="1166"/>
      <c r="HW13" s="1166"/>
      <c r="HX13" s="1166"/>
      <c r="HY13" s="1166"/>
      <c r="HZ13" s="1166"/>
      <c r="IA13" s="1166"/>
      <c r="IB13" s="1166"/>
      <c r="IC13" s="1166"/>
      <c r="ID13" s="1166"/>
      <c r="IE13" s="1166"/>
      <c r="IF13" s="1166"/>
      <c r="IG13" s="1166"/>
      <c r="IH13" s="1166"/>
      <c r="II13" s="1166"/>
      <c r="IJ13" s="1166"/>
      <c r="IK13" s="1166"/>
      <c r="IL13" s="1166"/>
      <c r="IM13" s="1166"/>
      <c r="IN13" s="1166"/>
      <c r="IO13" s="1166"/>
      <c r="IP13" s="1166"/>
    </row>
    <row r="14" spans="1:250" ht="24.75" customHeight="1">
      <c r="A14" s="1162">
        <v>5</v>
      </c>
      <c r="B14" s="1163" t="s">
        <v>24</v>
      </c>
      <c r="C14" s="1156" t="s">
        <v>25</v>
      </c>
      <c r="D14" s="1157">
        <v>46</v>
      </c>
      <c r="E14" s="1158">
        <v>1.1456238600575626</v>
      </c>
      <c r="F14" s="1164">
        <v>3.125</v>
      </c>
      <c r="G14" s="1165" t="s">
        <v>24</v>
      </c>
      <c r="H14" s="1156" t="s">
        <v>25</v>
      </c>
      <c r="I14" s="1157">
        <v>29</v>
      </c>
      <c r="J14" s="1158">
        <v>1.3864390484342919</v>
      </c>
      <c r="K14" s="1159">
        <v>3.3918128654970756</v>
      </c>
      <c r="L14" s="1165" t="s">
        <v>24</v>
      </c>
      <c r="M14" s="1156" t="s">
        <v>25</v>
      </c>
      <c r="N14" s="1157">
        <v>17</v>
      </c>
      <c r="O14" s="1158">
        <v>0.8837642117083162</v>
      </c>
      <c r="P14" s="1158">
        <v>2.755267423014587</v>
      </c>
      <c r="Q14" s="1166"/>
      <c r="R14" s="1166"/>
      <c r="S14" s="1166"/>
      <c r="T14" s="1166"/>
      <c r="U14" s="1166"/>
      <c r="V14" s="1166"/>
      <c r="W14" s="1166"/>
      <c r="X14" s="1166"/>
      <c r="Y14" s="1166"/>
      <c r="Z14" s="1166"/>
      <c r="AA14" s="1166"/>
      <c r="AB14" s="1166"/>
      <c r="AC14" s="1166"/>
      <c r="AD14" s="1166"/>
      <c r="AE14" s="1166"/>
      <c r="AF14" s="1166"/>
      <c r="AG14" s="1166"/>
      <c r="AH14" s="1166"/>
      <c r="AI14" s="1166"/>
      <c r="AJ14" s="1166"/>
      <c r="AK14" s="1166"/>
      <c r="AL14" s="1166"/>
      <c r="AM14" s="1166"/>
      <c r="AN14" s="1166"/>
      <c r="AO14" s="1166"/>
      <c r="AP14" s="1166"/>
      <c r="AQ14" s="1166"/>
      <c r="AR14" s="1166"/>
      <c r="AS14" s="1166"/>
      <c r="AT14" s="1166"/>
      <c r="AU14" s="1166"/>
      <c r="AV14" s="1166"/>
      <c r="AW14" s="1166"/>
      <c r="AX14" s="1166"/>
      <c r="AY14" s="1166"/>
      <c r="AZ14" s="1166"/>
      <c r="BA14" s="1166"/>
      <c r="BB14" s="1166"/>
      <c r="BC14" s="1166"/>
      <c r="BD14" s="1166"/>
      <c r="BE14" s="1166"/>
      <c r="BF14" s="1166"/>
      <c r="BG14" s="1166"/>
      <c r="BH14" s="1166"/>
      <c r="BI14" s="1166"/>
      <c r="BJ14" s="1166"/>
      <c r="BK14" s="1166"/>
      <c r="BL14" s="1166"/>
      <c r="BM14" s="1166"/>
      <c r="BN14" s="1166"/>
      <c r="BO14" s="1166"/>
      <c r="BP14" s="1166"/>
      <c r="BQ14" s="1166"/>
      <c r="BR14" s="1166"/>
      <c r="BS14" s="1166"/>
      <c r="BT14" s="1166"/>
      <c r="BU14" s="1166"/>
      <c r="BV14" s="1166"/>
      <c r="BW14" s="1166"/>
      <c r="BX14" s="1166"/>
      <c r="BY14" s="1166"/>
      <c r="BZ14" s="1166"/>
      <c r="CA14" s="1166"/>
      <c r="CB14" s="1166"/>
      <c r="CC14" s="1166"/>
      <c r="CD14" s="1166"/>
      <c r="CE14" s="1166"/>
      <c r="CF14" s="1166"/>
      <c r="CG14" s="1166"/>
      <c r="CH14" s="1166"/>
      <c r="CI14" s="1166"/>
      <c r="CJ14" s="1166"/>
      <c r="CK14" s="1166"/>
      <c r="CL14" s="1166"/>
      <c r="CM14" s="1166"/>
      <c r="CN14" s="1166"/>
      <c r="CO14" s="1166"/>
      <c r="CP14" s="1166"/>
      <c r="CQ14" s="1166"/>
      <c r="CR14" s="1166"/>
      <c r="CS14" s="1166"/>
      <c r="CT14" s="1166"/>
      <c r="CU14" s="1166"/>
      <c r="CV14" s="1166"/>
      <c r="CW14" s="1166"/>
      <c r="CX14" s="1166"/>
      <c r="CY14" s="1166"/>
      <c r="CZ14" s="1166"/>
      <c r="DA14" s="1166"/>
      <c r="DB14" s="1166"/>
      <c r="DC14" s="1166"/>
      <c r="DD14" s="1166"/>
      <c r="DE14" s="1166"/>
      <c r="DF14" s="1166"/>
      <c r="DG14" s="1166"/>
      <c r="DH14" s="1166"/>
      <c r="DI14" s="1166"/>
      <c r="DJ14" s="1166"/>
      <c r="DK14" s="1166"/>
      <c r="DL14" s="1166"/>
      <c r="DM14" s="1166"/>
      <c r="DN14" s="1166"/>
      <c r="DO14" s="1166"/>
      <c r="DP14" s="1166"/>
      <c r="DQ14" s="1166"/>
      <c r="DR14" s="1166"/>
      <c r="DS14" s="1166"/>
      <c r="DT14" s="1166"/>
      <c r="DU14" s="1166"/>
      <c r="DV14" s="1166"/>
      <c r="DW14" s="1166"/>
      <c r="DX14" s="1166"/>
      <c r="DY14" s="1166"/>
      <c r="DZ14" s="1166"/>
      <c r="EA14" s="1166"/>
      <c r="EB14" s="1166"/>
      <c r="EC14" s="1166"/>
      <c r="ED14" s="1166"/>
      <c r="EE14" s="1166"/>
      <c r="EF14" s="1166"/>
      <c r="EG14" s="1166"/>
      <c r="EH14" s="1166"/>
      <c r="EI14" s="1166"/>
      <c r="EJ14" s="1166"/>
      <c r="EK14" s="1166"/>
      <c r="EL14" s="1166"/>
      <c r="EM14" s="1166"/>
      <c r="EN14" s="1166"/>
      <c r="EO14" s="1166"/>
      <c r="EP14" s="1166"/>
      <c r="EQ14" s="1166"/>
      <c r="ER14" s="1166"/>
      <c r="ES14" s="1166"/>
      <c r="ET14" s="1166"/>
      <c r="EU14" s="1166"/>
      <c r="EV14" s="1166"/>
      <c r="EW14" s="1166"/>
      <c r="EX14" s="1166"/>
      <c r="EY14" s="1166"/>
      <c r="EZ14" s="1166"/>
      <c r="FA14" s="1166"/>
      <c r="FB14" s="1166"/>
      <c r="FC14" s="1166"/>
      <c r="FD14" s="1166"/>
      <c r="FE14" s="1166"/>
      <c r="FF14" s="1166"/>
      <c r="FG14" s="1166"/>
      <c r="FH14" s="1166"/>
      <c r="FI14" s="1166"/>
      <c r="FJ14" s="1166"/>
      <c r="FK14" s="1166"/>
      <c r="FL14" s="1166"/>
      <c r="FM14" s="1166"/>
      <c r="FN14" s="1166"/>
      <c r="FO14" s="1166"/>
      <c r="FP14" s="1166"/>
      <c r="FQ14" s="1166"/>
      <c r="FR14" s="1166"/>
      <c r="FS14" s="1166"/>
      <c r="FT14" s="1166"/>
      <c r="FU14" s="1166"/>
      <c r="FV14" s="1166"/>
      <c r="FW14" s="1166"/>
      <c r="FX14" s="1166"/>
      <c r="FY14" s="1166"/>
      <c r="FZ14" s="1166"/>
      <c r="GA14" s="1166"/>
      <c r="GB14" s="1166"/>
      <c r="GC14" s="1166"/>
      <c r="GD14" s="1166"/>
      <c r="GE14" s="1166"/>
      <c r="GF14" s="1166"/>
      <c r="GG14" s="1166"/>
      <c r="GH14" s="1166"/>
      <c r="GI14" s="1166"/>
      <c r="GJ14" s="1166"/>
      <c r="GK14" s="1166"/>
      <c r="GL14" s="1166"/>
      <c r="GM14" s="1166"/>
      <c r="GN14" s="1166"/>
      <c r="GO14" s="1166"/>
      <c r="GP14" s="1166"/>
      <c r="GQ14" s="1166"/>
      <c r="GR14" s="1166"/>
      <c r="GS14" s="1166"/>
      <c r="GT14" s="1166"/>
      <c r="GU14" s="1166"/>
      <c r="GV14" s="1166"/>
      <c r="GW14" s="1166"/>
      <c r="GX14" s="1166"/>
      <c r="GY14" s="1166"/>
      <c r="GZ14" s="1166"/>
      <c r="HA14" s="1166"/>
      <c r="HB14" s="1166"/>
      <c r="HC14" s="1166"/>
      <c r="HD14" s="1166"/>
      <c r="HE14" s="1166"/>
      <c r="HF14" s="1166"/>
      <c r="HG14" s="1166"/>
      <c r="HH14" s="1166"/>
      <c r="HI14" s="1166"/>
      <c r="HJ14" s="1166"/>
      <c r="HK14" s="1166"/>
      <c r="HL14" s="1166"/>
      <c r="HM14" s="1166"/>
      <c r="HN14" s="1166"/>
      <c r="HO14" s="1166"/>
      <c r="HP14" s="1166"/>
      <c r="HQ14" s="1166"/>
      <c r="HR14" s="1166"/>
      <c r="HS14" s="1166"/>
      <c r="HT14" s="1166"/>
      <c r="HU14" s="1166"/>
      <c r="HV14" s="1166"/>
      <c r="HW14" s="1166"/>
      <c r="HX14" s="1166"/>
      <c r="HY14" s="1166"/>
      <c r="HZ14" s="1166"/>
      <c r="IA14" s="1166"/>
      <c r="IB14" s="1166"/>
      <c r="IC14" s="1166"/>
      <c r="ID14" s="1166"/>
      <c r="IE14" s="1166"/>
      <c r="IF14" s="1166"/>
      <c r="IG14" s="1166"/>
      <c r="IH14" s="1166"/>
      <c r="II14" s="1166"/>
      <c r="IJ14" s="1166"/>
      <c r="IK14" s="1166"/>
      <c r="IL14" s="1166"/>
      <c r="IM14" s="1166"/>
      <c r="IN14" s="1166"/>
      <c r="IO14" s="1166"/>
      <c r="IP14" s="1166"/>
    </row>
    <row r="15" spans="1:250" ht="24.75" customHeight="1">
      <c r="A15" s="1162">
        <v>6</v>
      </c>
      <c r="B15" s="1163" t="s">
        <v>28</v>
      </c>
      <c r="C15" s="1156" t="s">
        <v>29</v>
      </c>
      <c r="D15" s="1157">
        <v>34</v>
      </c>
      <c r="E15" s="1158">
        <v>0.8467654617816768</v>
      </c>
      <c r="F15" s="1159">
        <v>2.309782608695652</v>
      </c>
      <c r="G15" s="1165" t="s">
        <v>449</v>
      </c>
      <c r="H15" s="1156" t="s">
        <v>450</v>
      </c>
      <c r="I15" s="1157">
        <v>22</v>
      </c>
      <c r="J15" s="1158">
        <v>1.0517813470880837</v>
      </c>
      <c r="K15" s="1159">
        <v>2.5730994152046787</v>
      </c>
      <c r="L15" s="1165" t="s">
        <v>28</v>
      </c>
      <c r="M15" s="1156" t="s">
        <v>29</v>
      </c>
      <c r="N15" s="1157">
        <v>15</v>
      </c>
      <c r="O15" s="1158">
        <v>0.7797919515073378</v>
      </c>
      <c r="P15" s="1158">
        <v>2.4311183144246353</v>
      </c>
      <c r="Q15" s="1166"/>
      <c r="R15" s="1166"/>
      <c r="S15" s="1166"/>
      <c r="T15" s="1166"/>
      <c r="U15" s="1166"/>
      <c r="V15" s="1166"/>
      <c r="W15" s="1166"/>
      <c r="X15" s="1166"/>
      <c r="Y15" s="1166"/>
      <c r="Z15" s="1166"/>
      <c r="AA15" s="1166"/>
      <c r="AB15" s="1166"/>
      <c r="AC15" s="1166"/>
      <c r="AD15" s="1166"/>
      <c r="AE15" s="1166"/>
      <c r="AF15" s="1166"/>
      <c r="AG15" s="1166"/>
      <c r="AH15" s="1166"/>
      <c r="AI15" s="1166"/>
      <c r="AJ15" s="1166"/>
      <c r="AK15" s="1166"/>
      <c r="AL15" s="1166"/>
      <c r="AM15" s="1166"/>
      <c r="AN15" s="1166"/>
      <c r="AO15" s="1166"/>
      <c r="AP15" s="1166"/>
      <c r="AQ15" s="1166"/>
      <c r="AR15" s="1166"/>
      <c r="AS15" s="1166"/>
      <c r="AT15" s="1166"/>
      <c r="AU15" s="1166"/>
      <c r="AV15" s="1166"/>
      <c r="AW15" s="1166"/>
      <c r="AX15" s="1166"/>
      <c r="AY15" s="1166"/>
      <c r="AZ15" s="1166"/>
      <c r="BA15" s="1166"/>
      <c r="BB15" s="1166"/>
      <c r="BC15" s="1166"/>
      <c r="BD15" s="1166"/>
      <c r="BE15" s="1166"/>
      <c r="BF15" s="1166"/>
      <c r="BG15" s="1166"/>
      <c r="BH15" s="1166"/>
      <c r="BI15" s="1166"/>
      <c r="BJ15" s="1166"/>
      <c r="BK15" s="1166"/>
      <c r="BL15" s="1166"/>
      <c r="BM15" s="1166"/>
      <c r="BN15" s="1166"/>
      <c r="BO15" s="1166"/>
      <c r="BP15" s="1166"/>
      <c r="BQ15" s="1166"/>
      <c r="BR15" s="1166"/>
      <c r="BS15" s="1166"/>
      <c r="BT15" s="1166"/>
      <c r="BU15" s="1166"/>
      <c r="BV15" s="1166"/>
      <c r="BW15" s="1166"/>
      <c r="BX15" s="1166"/>
      <c r="BY15" s="1166"/>
      <c r="BZ15" s="1166"/>
      <c r="CA15" s="1166"/>
      <c r="CB15" s="1166"/>
      <c r="CC15" s="1166"/>
      <c r="CD15" s="1166"/>
      <c r="CE15" s="1166"/>
      <c r="CF15" s="1166"/>
      <c r="CG15" s="1166"/>
      <c r="CH15" s="1166"/>
      <c r="CI15" s="1166"/>
      <c r="CJ15" s="1166"/>
      <c r="CK15" s="1166"/>
      <c r="CL15" s="1166"/>
      <c r="CM15" s="1166"/>
      <c r="CN15" s="1166"/>
      <c r="CO15" s="1166"/>
      <c r="CP15" s="1166"/>
      <c r="CQ15" s="1166"/>
      <c r="CR15" s="1166"/>
      <c r="CS15" s="1166"/>
      <c r="CT15" s="1166"/>
      <c r="CU15" s="1166"/>
      <c r="CV15" s="1166"/>
      <c r="CW15" s="1166"/>
      <c r="CX15" s="1166"/>
      <c r="CY15" s="1166"/>
      <c r="CZ15" s="1166"/>
      <c r="DA15" s="1166"/>
      <c r="DB15" s="1166"/>
      <c r="DC15" s="1166"/>
      <c r="DD15" s="1166"/>
      <c r="DE15" s="1166"/>
      <c r="DF15" s="1166"/>
      <c r="DG15" s="1166"/>
      <c r="DH15" s="1166"/>
      <c r="DI15" s="1166"/>
      <c r="DJ15" s="1166"/>
      <c r="DK15" s="1166"/>
      <c r="DL15" s="1166"/>
      <c r="DM15" s="1166"/>
      <c r="DN15" s="1166"/>
      <c r="DO15" s="1166"/>
      <c r="DP15" s="1166"/>
      <c r="DQ15" s="1166"/>
      <c r="DR15" s="1166"/>
      <c r="DS15" s="1166"/>
      <c r="DT15" s="1166"/>
      <c r="DU15" s="1166"/>
      <c r="DV15" s="1166"/>
      <c r="DW15" s="1166"/>
      <c r="DX15" s="1166"/>
      <c r="DY15" s="1166"/>
      <c r="DZ15" s="1166"/>
      <c r="EA15" s="1166"/>
      <c r="EB15" s="1166"/>
      <c r="EC15" s="1166"/>
      <c r="ED15" s="1166"/>
      <c r="EE15" s="1166"/>
      <c r="EF15" s="1166"/>
      <c r="EG15" s="1166"/>
      <c r="EH15" s="1166"/>
      <c r="EI15" s="1166"/>
      <c r="EJ15" s="1166"/>
      <c r="EK15" s="1166"/>
      <c r="EL15" s="1166"/>
      <c r="EM15" s="1166"/>
      <c r="EN15" s="1166"/>
      <c r="EO15" s="1166"/>
      <c r="EP15" s="1166"/>
      <c r="EQ15" s="1166"/>
      <c r="ER15" s="1166"/>
      <c r="ES15" s="1166"/>
      <c r="ET15" s="1166"/>
      <c r="EU15" s="1166"/>
      <c r="EV15" s="1166"/>
      <c r="EW15" s="1166"/>
      <c r="EX15" s="1166"/>
      <c r="EY15" s="1166"/>
      <c r="EZ15" s="1166"/>
      <c r="FA15" s="1166"/>
      <c r="FB15" s="1166"/>
      <c r="FC15" s="1166"/>
      <c r="FD15" s="1166"/>
      <c r="FE15" s="1166"/>
      <c r="FF15" s="1166"/>
      <c r="FG15" s="1166"/>
      <c r="FH15" s="1166"/>
      <c r="FI15" s="1166"/>
      <c r="FJ15" s="1166"/>
      <c r="FK15" s="1166"/>
      <c r="FL15" s="1166"/>
      <c r="FM15" s="1166"/>
      <c r="FN15" s="1166"/>
      <c r="FO15" s="1166"/>
      <c r="FP15" s="1166"/>
      <c r="FQ15" s="1166"/>
      <c r="FR15" s="1166"/>
      <c r="FS15" s="1166"/>
      <c r="FT15" s="1166"/>
      <c r="FU15" s="1166"/>
      <c r="FV15" s="1166"/>
      <c r="FW15" s="1166"/>
      <c r="FX15" s="1166"/>
      <c r="FY15" s="1166"/>
      <c r="FZ15" s="1166"/>
      <c r="GA15" s="1166"/>
      <c r="GB15" s="1166"/>
      <c r="GC15" s="1166"/>
      <c r="GD15" s="1166"/>
      <c r="GE15" s="1166"/>
      <c r="GF15" s="1166"/>
      <c r="GG15" s="1166"/>
      <c r="GH15" s="1166"/>
      <c r="GI15" s="1166"/>
      <c r="GJ15" s="1166"/>
      <c r="GK15" s="1166"/>
      <c r="GL15" s="1166"/>
      <c r="GM15" s="1166"/>
      <c r="GN15" s="1166"/>
      <c r="GO15" s="1166"/>
      <c r="GP15" s="1166"/>
      <c r="GQ15" s="1166"/>
      <c r="GR15" s="1166"/>
      <c r="GS15" s="1166"/>
      <c r="GT15" s="1166"/>
      <c r="GU15" s="1166"/>
      <c r="GV15" s="1166"/>
      <c r="GW15" s="1166"/>
      <c r="GX15" s="1166"/>
      <c r="GY15" s="1166"/>
      <c r="GZ15" s="1166"/>
      <c r="HA15" s="1166"/>
      <c r="HB15" s="1166"/>
      <c r="HC15" s="1166"/>
      <c r="HD15" s="1166"/>
      <c r="HE15" s="1166"/>
      <c r="HF15" s="1166"/>
      <c r="HG15" s="1166"/>
      <c r="HH15" s="1166"/>
      <c r="HI15" s="1166"/>
      <c r="HJ15" s="1166"/>
      <c r="HK15" s="1166"/>
      <c r="HL15" s="1166"/>
      <c r="HM15" s="1166"/>
      <c r="HN15" s="1166"/>
      <c r="HO15" s="1166"/>
      <c r="HP15" s="1166"/>
      <c r="HQ15" s="1166"/>
      <c r="HR15" s="1166"/>
      <c r="HS15" s="1166"/>
      <c r="HT15" s="1166"/>
      <c r="HU15" s="1166"/>
      <c r="HV15" s="1166"/>
      <c r="HW15" s="1166"/>
      <c r="HX15" s="1166"/>
      <c r="HY15" s="1166"/>
      <c r="HZ15" s="1166"/>
      <c r="IA15" s="1166"/>
      <c r="IB15" s="1166"/>
      <c r="IC15" s="1166"/>
      <c r="ID15" s="1166"/>
      <c r="IE15" s="1166"/>
      <c r="IF15" s="1166"/>
      <c r="IG15" s="1166"/>
      <c r="IH15" s="1166"/>
      <c r="II15" s="1166"/>
      <c r="IJ15" s="1166"/>
      <c r="IK15" s="1166"/>
      <c r="IL15" s="1166"/>
      <c r="IM15" s="1166"/>
      <c r="IN15" s="1166"/>
      <c r="IO15" s="1166"/>
      <c r="IP15" s="1166"/>
    </row>
    <row r="16" spans="1:250" ht="24.75" customHeight="1">
      <c r="A16" s="1162">
        <v>7</v>
      </c>
      <c r="B16" s="1163" t="s">
        <v>1571</v>
      </c>
      <c r="C16" s="1156" t="s">
        <v>1572</v>
      </c>
      <c r="D16" s="1157">
        <v>32</v>
      </c>
      <c r="E16" s="1158">
        <v>0.7969557287356958</v>
      </c>
      <c r="F16" s="1159">
        <v>2.1739130434782608</v>
      </c>
      <c r="G16" s="1165" t="s">
        <v>28</v>
      </c>
      <c r="H16" s="1156" t="s">
        <v>29</v>
      </c>
      <c r="I16" s="1157">
        <v>19</v>
      </c>
      <c r="J16" s="1158">
        <v>0.9083566179397085</v>
      </c>
      <c r="K16" s="1159">
        <v>2.2222222222222223</v>
      </c>
      <c r="L16" s="1165" t="s">
        <v>1571</v>
      </c>
      <c r="M16" s="1156" t="s">
        <v>1572</v>
      </c>
      <c r="N16" s="1157">
        <v>15</v>
      </c>
      <c r="O16" s="1158">
        <v>0.7797919515073378</v>
      </c>
      <c r="P16" s="1158">
        <v>2.4311183144246353</v>
      </c>
      <c r="Q16" s="1166"/>
      <c r="R16" s="1166"/>
      <c r="S16" s="1166"/>
      <c r="T16" s="1166"/>
      <c r="U16" s="1166"/>
      <c r="V16" s="1166"/>
      <c r="W16" s="1166"/>
      <c r="X16" s="1166"/>
      <c r="Y16" s="1166"/>
      <c r="Z16" s="1166"/>
      <c r="AA16" s="1166"/>
      <c r="AB16" s="1166"/>
      <c r="AC16" s="1166"/>
      <c r="AD16" s="1166"/>
      <c r="AE16" s="1166"/>
      <c r="AF16" s="1166"/>
      <c r="AG16" s="1166"/>
      <c r="AH16" s="1166"/>
      <c r="AI16" s="1166"/>
      <c r="AJ16" s="1166"/>
      <c r="AK16" s="1166"/>
      <c r="AL16" s="1166"/>
      <c r="AM16" s="1166"/>
      <c r="AN16" s="1166"/>
      <c r="AO16" s="1166"/>
      <c r="AP16" s="1166"/>
      <c r="AQ16" s="1166"/>
      <c r="AR16" s="1166"/>
      <c r="AS16" s="1166"/>
      <c r="AT16" s="1166"/>
      <c r="AU16" s="1166"/>
      <c r="AV16" s="1166"/>
      <c r="AW16" s="1166"/>
      <c r="AX16" s="1166"/>
      <c r="AY16" s="1166"/>
      <c r="AZ16" s="1166"/>
      <c r="BA16" s="1166"/>
      <c r="BB16" s="1166"/>
      <c r="BC16" s="1166"/>
      <c r="BD16" s="1166"/>
      <c r="BE16" s="1166"/>
      <c r="BF16" s="1166"/>
      <c r="BG16" s="1166"/>
      <c r="BH16" s="1166"/>
      <c r="BI16" s="1166"/>
      <c r="BJ16" s="1166"/>
      <c r="BK16" s="1166"/>
      <c r="BL16" s="1166"/>
      <c r="BM16" s="1166"/>
      <c r="BN16" s="1166"/>
      <c r="BO16" s="1166"/>
      <c r="BP16" s="1166"/>
      <c r="BQ16" s="1166"/>
      <c r="BR16" s="1166"/>
      <c r="BS16" s="1166"/>
      <c r="BT16" s="1166"/>
      <c r="BU16" s="1166"/>
      <c r="BV16" s="1166"/>
      <c r="BW16" s="1166"/>
      <c r="BX16" s="1166"/>
      <c r="BY16" s="1166"/>
      <c r="BZ16" s="1166"/>
      <c r="CA16" s="1166"/>
      <c r="CB16" s="1166"/>
      <c r="CC16" s="1166"/>
      <c r="CD16" s="1166"/>
      <c r="CE16" s="1166"/>
      <c r="CF16" s="1166"/>
      <c r="CG16" s="1166"/>
      <c r="CH16" s="1166"/>
      <c r="CI16" s="1166"/>
      <c r="CJ16" s="1166"/>
      <c r="CK16" s="1166"/>
      <c r="CL16" s="1166"/>
      <c r="CM16" s="1166"/>
      <c r="CN16" s="1166"/>
      <c r="CO16" s="1166"/>
      <c r="CP16" s="1166"/>
      <c r="CQ16" s="1166"/>
      <c r="CR16" s="1166"/>
      <c r="CS16" s="1166"/>
      <c r="CT16" s="1166"/>
      <c r="CU16" s="1166"/>
      <c r="CV16" s="1166"/>
      <c r="CW16" s="1166"/>
      <c r="CX16" s="1166"/>
      <c r="CY16" s="1166"/>
      <c r="CZ16" s="1166"/>
      <c r="DA16" s="1166"/>
      <c r="DB16" s="1166"/>
      <c r="DC16" s="1166"/>
      <c r="DD16" s="1166"/>
      <c r="DE16" s="1166"/>
      <c r="DF16" s="1166"/>
      <c r="DG16" s="1166"/>
      <c r="DH16" s="1166"/>
      <c r="DI16" s="1166"/>
      <c r="DJ16" s="1166"/>
      <c r="DK16" s="1166"/>
      <c r="DL16" s="1166"/>
      <c r="DM16" s="1166"/>
      <c r="DN16" s="1166"/>
      <c r="DO16" s="1166"/>
      <c r="DP16" s="1166"/>
      <c r="DQ16" s="1166"/>
      <c r="DR16" s="1166"/>
      <c r="DS16" s="1166"/>
      <c r="DT16" s="1166"/>
      <c r="DU16" s="1166"/>
      <c r="DV16" s="1166"/>
      <c r="DW16" s="1166"/>
      <c r="DX16" s="1166"/>
      <c r="DY16" s="1166"/>
      <c r="DZ16" s="1166"/>
      <c r="EA16" s="1166"/>
      <c r="EB16" s="1166"/>
      <c r="EC16" s="1166"/>
      <c r="ED16" s="1166"/>
      <c r="EE16" s="1166"/>
      <c r="EF16" s="1166"/>
      <c r="EG16" s="1166"/>
      <c r="EH16" s="1166"/>
      <c r="EI16" s="1166"/>
      <c r="EJ16" s="1166"/>
      <c r="EK16" s="1166"/>
      <c r="EL16" s="1166"/>
      <c r="EM16" s="1166"/>
      <c r="EN16" s="1166"/>
      <c r="EO16" s="1166"/>
      <c r="EP16" s="1166"/>
      <c r="EQ16" s="1166"/>
      <c r="ER16" s="1166"/>
      <c r="ES16" s="1166"/>
      <c r="ET16" s="1166"/>
      <c r="EU16" s="1166"/>
      <c r="EV16" s="1166"/>
      <c r="EW16" s="1166"/>
      <c r="EX16" s="1166"/>
      <c r="EY16" s="1166"/>
      <c r="EZ16" s="1166"/>
      <c r="FA16" s="1166"/>
      <c r="FB16" s="1166"/>
      <c r="FC16" s="1166"/>
      <c r="FD16" s="1166"/>
      <c r="FE16" s="1166"/>
      <c r="FF16" s="1166"/>
      <c r="FG16" s="1166"/>
      <c r="FH16" s="1166"/>
      <c r="FI16" s="1166"/>
      <c r="FJ16" s="1166"/>
      <c r="FK16" s="1166"/>
      <c r="FL16" s="1166"/>
      <c r="FM16" s="1166"/>
      <c r="FN16" s="1166"/>
      <c r="FO16" s="1166"/>
      <c r="FP16" s="1166"/>
      <c r="FQ16" s="1166"/>
      <c r="FR16" s="1166"/>
      <c r="FS16" s="1166"/>
      <c r="FT16" s="1166"/>
      <c r="FU16" s="1166"/>
      <c r="FV16" s="1166"/>
      <c r="FW16" s="1166"/>
      <c r="FX16" s="1166"/>
      <c r="FY16" s="1166"/>
      <c r="FZ16" s="1166"/>
      <c r="GA16" s="1166"/>
      <c r="GB16" s="1166"/>
      <c r="GC16" s="1166"/>
      <c r="GD16" s="1166"/>
      <c r="GE16" s="1166"/>
      <c r="GF16" s="1166"/>
      <c r="GG16" s="1166"/>
      <c r="GH16" s="1166"/>
      <c r="GI16" s="1166"/>
      <c r="GJ16" s="1166"/>
      <c r="GK16" s="1166"/>
      <c r="GL16" s="1166"/>
      <c r="GM16" s="1166"/>
      <c r="GN16" s="1166"/>
      <c r="GO16" s="1166"/>
      <c r="GP16" s="1166"/>
      <c r="GQ16" s="1166"/>
      <c r="GR16" s="1166"/>
      <c r="GS16" s="1166"/>
      <c r="GT16" s="1166"/>
      <c r="GU16" s="1166"/>
      <c r="GV16" s="1166"/>
      <c r="GW16" s="1166"/>
      <c r="GX16" s="1166"/>
      <c r="GY16" s="1166"/>
      <c r="GZ16" s="1166"/>
      <c r="HA16" s="1166"/>
      <c r="HB16" s="1166"/>
      <c r="HC16" s="1166"/>
      <c r="HD16" s="1166"/>
      <c r="HE16" s="1166"/>
      <c r="HF16" s="1166"/>
      <c r="HG16" s="1166"/>
      <c r="HH16" s="1166"/>
      <c r="HI16" s="1166"/>
      <c r="HJ16" s="1166"/>
      <c r="HK16" s="1166"/>
      <c r="HL16" s="1166"/>
      <c r="HM16" s="1166"/>
      <c r="HN16" s="1166"/>
      <c r="HO16" s="1166"/>
      <c r="HP16" s="1166"/>
      <c r="HQ16" s="1166"/>
      <c r="HR16" s="1166"/>
      <c r="HS16" s="1166"/>
      <c r="HT16" s="1166"/>
      <c r="HU16" s="1166"/>
      <c r="HV16" s="1166"/>
      <c r="HW16" s="1166"/>
      <c r="HX16" s="1166"/>
      <c r="HY16" s="1166"/>
      <c r="HZ16" s="1166"/>
      <c r="IA16" s="1166"/>
      <c r="IB16" s="1166"/>
      <c r="IC16" s="1166"/>
      <c r="ID16" s="1166"/>
      <c r="IE16" s="1166"/>
      <c r="IF16" s="1166"/>
      <c r="IG16" s="1166"/>
      <c r="IH16" s="1166"/>
      <c r="II16" s="1166"/>
      <c r="IJ16" s="1166"/>
      <c r="IK16" s="1166"/>
      <c r="IL16" s="1166"/>
      <c r="IM16" s="1166"/>
      <c r="IN16" s="1166"/>
      <c r="IO16" s="1166"/>
      <c r="IP16" s="1166"/>
    </row>
    <row r="17" spans="1:250" ht="24.75" customHeight="1">
      <c r="A17" s="1162">
        <v>8</v>
      </c>
      <c r="B17" s="1163" t="s">
        <v>449</v>
      </c>
      <c r="C17" s="1156" t="s">
        <v>450</v>
      </c>
      <c r="D17" s="1157">
        <v>29</v>
      </c>
      <c r="E17" s="1158">
        <v>0.7222411291667242</v>
      </c>
      <c r="F17" s="1159">
        <v>1.970108695652174</v>
      </c>
      <c r="G17" s="1165" t="s">
        <v>1571</v>
      </c>
      <c r="H17" s="1156" t="s">
        <v>1572</v>
      </c>
      <c r="I17" s="1157">
        <v>17</v>
      </c>
      <c r="J17" s="1158">
        <v>0.8127401318407919</v>
      </c>
      <c r="K17" s="1159">
        <v>1.9883040935672516</v>
      </c>
      <c r="L17" s="1165" t="s">
        <v>1584</v>
      </c>
      <c r="M17" s="1156" t="s">
        <v>1585</v>
      </c>
      <c r="N17" s="1157">
        <v>12</v>
      </c>
      <c r="O17" s="1158">
        <v>0.6238335612058703</v>
      </c>
      <c r="P17" s="1158">
        <v>1.9448946515397085</v>
      </c>
      <c r="Q17" s="1166"/>
      <c r="R17" s="1166"/>
      <c r="S17" s="1166"/>
      <c r="T17" s="1166"/>
      <c r="U17" s="1166"/>
      <c r="V17" s="1166"/>
      <c r="W17" s="1166"/>
      <c r="X17" s="1166"/>
      <c r="Y17" s="1166"/>
      <c r="Z17" s="1166"/>
      <c r="AA17" s="1166"/>
      <c r="AB17" s="1166"/>
      <c r="AC17" s="1166"/>
      <c r="AD17" s="1166"/>
      <c r="AE17" s="1166"/>
      <c r="AF17" s="1166"/>
      <c r="AG17" s="1166"/>
      <c r="AH17" s="1166"/>
      <c r="AI17" s="1166"/>
      <c r="AJ17" s="1166"/>
      <c r="AK17" s="1166"/>
      <c r="AL17" s="1166"/>
      <c r="AM17" s="1166"/>
      <c r="AN17" s="1166"/>
      <c r="AO17" s="1166"/>
      <c r="AP17" s="1166"/>
      <c r="AQ17" s="1166"/>
      <c r="AR17" s="1166"/>
      <c r="AS17" s="1166"/>
      <c r="AT17" s="1166"/>
      <c r="AU17" s="1166"/>
      <c r="AV17" s="1166"/>
      <c r="AW17" s="1166"/>
      <c r="AX17" s="1166"/>
      <c r="AY17" s="1166"/>
      <c r="AZ17" s="1166"/>
      <c r="BA17" s="1166"/>
      <c r="BB17" s="1166"/>
      <c r="BC17" s="1166"/>
      <c r="BD17" s="1166"/>
      <c r="BE17" s="1166"/>
      <c r="BF17" s="1166"/>
      <c r="BG17" s="1166"/>
      <c r="BH17" s="1166"/>
      <c r="BI17" s="1166"/>
      <c r="BJ17" s="1166"/>
      <c r="BK17" s="1166"/>
      <c r="BL17" s="1166"/>
      <c r="BM17" s="1166"/>
      <c r="BN17" s="1166"/>
      <c r="BO17" s="1166"/>
      <c r="BP17" s="1166"/>
      <c r="BQ17" s="1166"/>
      <c r="BR17" s="1166"/>
      <c r="BS17" s="1166"/>
      <c r="BT17" s="1166"/>
      <c r="BU17" s="1166"/>
      <c r="BV17" s="1166"/>
      <c r="BW17" s="1166"/>
      <c r="BX17" s="1166"/>
      <c r="BY17" s="1166"/>
      <c r="BZ17" s="1166"/>
      <c r="CA17" s="1166"/>
      <c r="CB17" s="1166"/>
      <c r="CC17" s="1166"/>
      <c r="CD17" s="1166"/>
      <c r="CE17" s="1166"/>
      <c r="CF17" s="1166"/>
      <c r="CG17" s="1166"/>
      <c r="CH17" s="1166"/>
      <c r="CI17" s="1166"/>
      <c r="CJ17" s="1166"/>
      <c r="CK17" s="1166"/>
      <c r="CL17" s="1166"/>
      <c r="CM17" s="1166"/>
      <c r="CN17" s="1166"/>
      <c r="CO17" s="1166"/>
      <c r="CP17" s="1166"/>
      <c r="CQ17" s="1166"/>
      <c r="CR17" s="1166"/>
      <c r="CS17" s="1166"/>
      <c r="CT17" s="1166"/>
      <c r="CU17" s="1166"/>
      <c r="CV17" s="1166"/>
      <c r="CW17" s="1166"/>
      <c r="CX17" s="1166"/>
      <c r="CY17" s="1166"/>
      <c r="CZ17" s="1166"/>
      <c r="DA17" s="1166"/>
      <c r="DB17" s="1166"/>
      <c r="DC17" s="1166"/>
      <c r="DD17" s="1166"/>
      <c r="DE17" s="1166"/>
      <c r="DF17" s="1166"/>
      <c r="DG17" s="1166"/>
      <c r="DH17" s="1166"/>
      <c r="DI17" s="1166"/>
      <c r="DJ17" s="1166"/>
      <c r="DK17" s="1166"/>
      <c r="DL17" s="1166"/>
      <c r="DM17" s="1166"/>
      <c r="DN17" s="1166"/>
      <c r="DO17" s="1166"/>
      <c r="DP17" s="1166"/>
      <c r="DQ17" s="1166"/>
      <c r="DR17" s="1166"/>
      <c r="DS17" s="1166"/>
      <c r="DT17" s="1166"/>
      <c r="DU17" s="1166"/>
      <c r="DV17" s="1166"/>
      <c r="DW17" s="1166"/>
      <c r="DX17" s="1166"/>
      <c r="DY17" s="1166"/>
      <c r="DZ17" s="1166"/>
      <c r="EA17" s="1166"/>
      <c r="EB17" s="1166"/>
      <c r="EC17" s="1166"/>
      <c r="ED17" s="1166"/>
      <c r="EE17" s="1166"/>
      <c r="EF17" s="1166"/>
      <c r="EG17" s="1166"/>
      <c r="EH17" s="1166"/>
      <c r="EI17" s="1166"/>
      <c r="EJ17" s="1166"/>
      <c r="EK17" s="1166"/>
      <c r="EL17" s="1166"/>
      <c r="EM17" s="1166"/>
      <c r="EN17" s="1166"/>
      <c r="EO17" s="1166"/>
      <c r="EP17" s="1166"/>
      <c r="EQ17" s="1166"/>
      <c r="ER17" s="1166"/>
      <c r="ES17" s="1166"/>
      <c r="ET17" s="1166"/>
      <c r="EU17" s="1166"/>
      <c r="EV17" s="1166"/>
      <c r="EW17" s="1166"/>
      <c r="EX17" s="1166"/>
      <c r="EY17" s="1166"/>
      <c r="EZ17" s="1166"/>
      <c r="FA17" s="1166"/>
      <c r="FB17" s="1166"/>
      <c r="FC17" s="1166"/>
      <c r="FD17" s="1166"/>
      <c r="FE17" s="1166"/>
      <c r="FF17" s="1166"/>
      <c r="FG17" s="1166"/>
      <c r="FH17" s="1166"/>
      <c r="FI17" s="1166"/>
      <c r="FJ17" s="1166"/>
      <c r="FK17" s="1166"/>
      <c r="FL17" s="1166"/>
      <c r="FM17" s="1166"/>
      <c r="FN17" s="1166"/>
      <c r="FO17" s="1166"/>
      <c r="FP17" s="1166"/>
      <c r="FQ17" s="1166"/>
      <c r="FR17" s="1166"/>
      <c r="FS17" s="1166"/>
      <c r="FT17" s="1166"/>
      <c r="FU17" s="1166"/>
      <c r="FV17" s="1166"/>
      <c r="FW17" s="1166"/>
      <c r="FX17" s="1166"/>
      <c r="FY17" s="1166"/>
      <c r="FZ17" s="1166"/>
      <c r="GA17" s="1166"/>
      <c r="GB17" s="1166"/>
      <c r="GC17" s="1166"/>
      <c r="GD17" s="1166"/>
      <c r="GE17" s="1166"/>
      <c r="GF17" s="1166"/>
      <c r="GG17" s="1166"/>
      <c r="GH17" s="1166"/>
      <c r="GI17" s="1166"/>
      <c r="GJ17" s="1166"/>
      <c r="GK17" s="1166"/>
      <c r="GL17" s="1166"/>
      <c r="GM17" s="1166"/>
      <c r="GN17" s="1166"/>
      <c r="GO17" s="1166"/>
      <c r="GP17" s="1166"/>
      <c r="GQ17" s="1166"/>
      <c r="GR17" s="1166"/>
      <c r="GS17" s="1166"/>
      <c r="GT17" s="1166"/>
      <c r="GU17" s="1166"/>
      <c r="GV17" s="1166"/>
      <c r="GW17" s="1166"/>
      <c r="GX17" s="1166"/>
      <c r="GY17" s="1166"/>
      <c r="GZ17" s="1166"/>
      <c r="HA17" s="1166"/>
      <c r="HB17" s="1166"/>
      <c r="HC17" s="1166"/>
      <c r="HD17" s="1166"/>
      <c r="HE17" s="1166"/>
      <c r="HF17" s="1166"/>
      <c r="HG17" s="1166"/>
      <c r="HH17" s="1166"/>
      <c r="HI17" s="1166"/>
      <c r="HJ17" s="1166"/>
      <c r="HK17" s="1166"/>
      <c r="HL17" s="1166"/>
      <c r="HM17" s="1166"/>
      <c r="HN17" s="1166"/>
      <c r="HO17" s="1166"/>
      <c r="HP17" s="1166"/>
      <c r="HQ17" s="1166"/>
      <c r="HR17" s="1166"/>
      <c r="HS17" s="1166"/>
      <c r="HT17" s="1166"/>
      <c r="HU17" s="1166"/>
      <c r="HV17" s="1166"/>
      <c r="HW17" s="1166"/>
      <c r="HX17" s="1166"/>
      <c r="HY17" s="1166"/>
      <c r="HZ17" s="1166"/>
      <c r="IA17" s="1166"/>
      <c r="IB17" s="1166"/>
      <c r="IC17" s="1166"/>
      <c r="ID17" s="1166"/>
      <c r="IE17" s="1166"/>
      <c r="IF17" s="1166"/>
      <c r="IG17" s="1166"/>
      <c r="IH17" s="1166"/>
      <c r="II17" s="1166"/>
      <c r="IJ17" s="1166"/>
      <c r="IK17" s="1166"/>
      <c r="IL17" s="1166"/>
      <c r="IM17" s="1166"/>
      <c r="IN17" s="1166"/>
      <c r="IO17" s="1166"/>
      <c r="IP17" s="1166"/>
    </row>
    <row r="18" spans="1:250" ht="24.75" customHeight="1">
      <c r="A18" s="1162">
        <v>9</v>
      </c>
      <c r="B18" s="1163" t="s">
        <v>1584</v>
      </c>
      <c r="C18" s="1167" t="s">
        <v>1585</v>
      </c>
      <c r="D18" s="1157">
        <v>20</v>
      </c>
      <c r="E18" s="1158">
        <v>0.49809733045980986</v>
      </c>
      <c r="F18" s="1159">
        <v>1.358695652173913</v>
      </c>
      <c r="G18" s="1165" t="s">
        <v>447</v>
      </c>
      <c r="H18" s="1156" t="s">
        <v>448</v>
      </c>
      <c r="I18" s="1157">
        <v>13</v>
      </c>
      <c r="J18" s="1158">
        <v>0.6215071596429584</v>
      </c>
      <c r="K18" s="1159">
        <v>1.5204678362573099</v>
      </c>
      <c r="L18" s="1165" t="s">
        <v>1573</v>
      </c>
      <c r="M18" s="1156" t="s">
        <v>1574</v>
      </c>
      <c r="N18" s="1157">
        <v>8</v>
      </c>
      <c r="O18" s="1158">
        <v>0.41588904080391353</v>
      </c>
      <c r="P18" s="1158">
        <v>1.2965964343598055</v>
      </c>
      <c r="Q18" s="1166"/>
      <c r="R18" s="1166"/>
      <c r="S18" s="1166"/>
      <c r="T18" s="1166"/>
      <c r="U18" s="1166"/>
      <c r="V18" s="1166"/>
      <c r="W18" s="1166"/>
      <c r="X18" s="1166"/>
      <c r="Y18" s="1166"/>
      <c r="Z18" s="1166"/>
      <c r="AA18" s="1166"/>
      <c r="AB18" s="1166"/>
      <c r="AC18" s="1166"/>
      <c r="AD18" s="1166"/>
      <c r="AE18" s="1166"/>
      <c r="AF18" s="1166"/>
      <c r="AG18" s="1166"/>
      <c r="AH18" s="1166"/>
      <c r="AI18" s="1166"/>
      <c r="AJ18" s="1166"/>
      <c r="AK18" s="1166"/>
      <c r="AL18" s="1166"/>
      <c r="AM18" s="1166"/>
      <c r="AN18" s="1166"/>
      <c r="AO18" s="1166"/>
      <c r="AP18" s="1166"/>
      <c r="AQ18" s="1166"/>
      <c r="AR18" s="1166"/>
      <c r="AS18" s="1166"/>
      <c r="AT18" s="1166"/>
      <c r="AU18" s="1166"/>
      <c r="AV18" s="1166"/>
      <c r="AW18" s="1166"/>
      <c r="AX18" s="1166"/>
      <c r="AY18" s="1166"/>
      <c r="AZ18" s="1166"/>
      <c r="BA18" s="1166"/>
      <c r="BB18" s="1166"/>
      <c r="BC18" s="1166"/>
      <c r="BD18" s="1166"/>
      <c r="BE18" s="1166"/>
      <c r="BF18" s="1166"/>
      <c r="BG18" s="1166"/>
      <c r="BH18" s="1166"/>
      <c r="BI18" s="1166"/>
      <c r="BJ18" s="1166"/>
      <c r="BK18" s="1166"/>
      <c r="BL18" s="1166"/>
      <c r="BM18" s="1166"/>
      <c r="BN18" s="1166"/>
      <c r="BO18" s="1166"/>
      <c r="BP18" s="1166"/>
      <c r="BQ18" s="1166"/>
      <c r="BR18" s="1166"/>
      <c r="BS18" s="1166"/>
      <c r="BT18" s="1166"/>
      <c r="BU18" s="1166"/>
      <c r="BV18" s="1166"/>
      <c r="BW18" s="1166"/>
      <c r="BX18" s="1166"/>
      <c r="BY18" s="1166"/>
      <c r="BZ18" s="1166"/>
      <c r="CA18" s="1166"/>
      <c r="CB18" s="1166"/>
      <c r="CC18" s="1166"/>
      <c r="CD18" s="1166"/>
      <c r="CE18" s="1166"/>
      <c r="CF18" s="1166"/>
      <c r="CG18" s="1166"/>
      <c r="CH18" s="1166"/>
      <c r="CI18" s="1166"/>
      <c r="CJ18" s="1166"/>
      <c r="CK18" s="1166"/>
      <c r="CL18" s="1166"/>
      <c r="CM18" s="1166"/>
      <c r="CN18" s="1166"/>
      <c r="CO18" s="1166"/>
      <c r="CP18" s="1166"/>
      <c r="CQ18" s="1166"/>
      <c r="CR18" s="1166"/>
      <c r="CS18" s="1166"/>
      <c r="CT18" s="1166"/>
      <c r="CU18" s="1166"/>
      <c r="CV18" s="1166"/>
      <c r="CW18" s="1166"/>
      <c r="CX18" s="1166"/>
      <c r="CY18" s="1166"/>
      <c r="CZ18" s="1166"/>
      <c r="DA18" s="1166"/>
      <c r="DB18" s="1166"/>
      <c r="DC18" s="1166"/>
      <c r="DD18" s="1166"/>
      <c r="DE18" s="1166"/>
      <c r="DF18" s="1166"/>
      <c r="DG18" s="1166"/>
      <c r="DH18" s="1166"/>
      <c r="DI18" s="1166"/>
      <c r="DJ18" s="1166"/>
      <c r="DK18" s="1166"/>
      <c r="DL18" s="1166"/>
      <c r="DM18" s="1166"/>
      <c r="DN18" s="1166"/>
      <c r="DO18" s="1166"/>
      <c r="DP18" s="1166"/>
      <c r="DQ18" s="1166"/>
      <c r="DR18" s="1166"/>
      <c r="DS18" s="1166"/>
      <c r="DT18" s="1166"/>
      <c r="DU18" s="1166"/>
      <c r="DV18" s="1166"/>
      <c r="DW18" s="1166"/>
      <c r="DX18" s="1166"/>
      <c r="DY18" s="1166"/>
      <c r="DZ18" s="1166"/>
      <c r="EA18" s="1166"/>
      <c r="EB18" s="1166"/>
      <c r="EC18" s="1166"/>
      <c r="ED18" s="1166"/>
      <c r="EE18" s="1166"/>
      <c r="EF18" s="1166"/>
      <c r="EG18" s="1166"/>
      <c r="EH18" s="1166"/>
      <c r="EI18" s="1166"/>
      <c r="EJ18" s="1166"/>
      <c r="EK18" s="1166"/>
      <c r="EL18" s="1166"/>
      <c r="EM18" s="1166"/>
      <c r="EN18" s="1166"/>
      <c r="EO18" s="1166"/>
      <c r="EP18" s="1166"/>
      <c r="EQ18" s="1166"/>
      <c r="ER18" s="1166"/>
      <c r="ES18" s="1166"/>
      <c r="ET18" s="1166"/>
      <c r="EU18" s="1166"/>
      <c r="EV18" s="1166"/>
      <c r="EW18" s="1166"/>
      <c r="EX18" s="1166"/>
      <c r="EY18" s="1166"/>
      <c r="EZ18" s="1166"/>
      <c r="FA18" s="1166"/>
      <c r="FB18" s="1166"/>
      <c r="FC18" s="1166"/>
      <c r="FD18" s="1166"/>
      <c r="FE18" s="1166"/>
      <c r="FF18" s="1166"/>
      <c r="FG18" s="1166"/>
      <c r="FH18" s="1166"/>
      <c r="FI18" s="1166"/>
      <c r="FJ18" s="1166"/>
      <c r="FK18" s="1166"/>
      <c r="FL18" s="1166"/>
      <c r="FM18" s="1166"/>
      <c r="FN18" s="1166"/>
      <c r="FO18" s="1166"/>
      <c r="FP18" s="1166"/>
      <c r="FQ18" s="1166"/>
      <c r="FR18" s="1166"/>
      <c r="FS18" s="1166"/>
      <c r="FT18" s="1166"/>
      <c r="FU18" s="1166"/>
      <c r="FV18" s="1166"/>
      <c r="FW18" s="1166"/>
      <c r="FX18" s="1166"/>
      <c r="FY18" s="1166"/>
      <c r="FZ18" s="1166"/>
      <c r="GA18" s="1166"/>
      <c r="GB18" s="1166"/>
      <c r="GC18" s="1166"/>
      <c r="GD18" s="1166"/>
      <c r="GE18" s="1166"/>
      <c r="GF18" s="1166"/>
      <c r="GG18" s="1166"/>
      <c r="GH18" s="1166"/>
      <c r="GI18" s="1166"/>
      <c r="GJ18" s="1166"/>
      <c r="GK18" s="1166"/>
      <c r="GL18" s="1166"/>
      <c r="GM18" s="1166"/>
      <c r="GN18" s="1166"/>
      <c r="GO18" s="1166"/>
      <c r="GP18" s="1166"/>
      <c r="GQ18" s="1166"/>
      <c r="GR18" s="1166"/>
      <c r="GS18" s="1166"/>
      <c r="GT18" s="1166"/>
      <c r="GU18" s="1166"/>
      <c r="GV18" s="1166"/>
      <c r="GW18" s="1166"/>
      <c r="GX18" s="1166"/>
      <c r="GY18" s="1166"/>
      <c r="GZ18" s="1166"/>
      <c r="HA18" s="1166"/>
      <c r="HB18" s="1166"/>
      <c r="HC18" s="1166"/>
      <c r="HD18" s="1166"/>
      <c r="HE18" s="1166"/>
      <c r="HF18" s="1166"/>
      <c r="HG18" s="1166"/>
      <c r="HH18" s="1166"/>
      <c r="HI18" s="1166"/>
      <c r="HJ18" s="1166"/>
      <c r="HK18" s="1166"/>
      <c r="HL18" s="1166"/>
      <c r="HM18" s="1166"/>
      <c r="HN18" s="1166"/>
      <c r="HO18" s="1166"/>
      <c r="HP18" s="1166"/>
      <c r="HQ18" s="1166"/>
      <c r="HR18" s="1166"/>
      <c r="HS18" s="1166"/>
      <c r="HT18" s="1166"/>
      <c r="HU18" s="1166"/>
      <c r="HV18" s="1166"/>
      <c r="HW18" s="1166"/>
      <c r="HX18" s="1166"/>
      <c r="HY18" s="1166"/>
      <c r="HZ18" s="1166"/>
      <c r="IA18" s="1166"/>
      <c r="IB18" s="1166"/>
      <c r="IC18" s="1166"/>
      <c r="ID18" s="1166"/>
      <c r="IE18" s="1166"/>
      <c r="IF18" s="1166"/>
      <c r="IG18" s="1166"/>
      <c r="IH18" s="1166"/>
      <c r="II18" s="1166"/>
      <c r="IJ18" s="1166"/>
      <c r="IK18" s="1166"/>
      <c r="IL18" s="1166"/>
      <c r="IM18" s="1166"/>
      <c r="IN18" s="1166"/>
      <c r="IO18" s="1166"/>
      <c r="IP18" s="1166"/>
    </row>
    <row r="19" spans="1:250" ht="24.75" customHeight="1">
      <c r="A19" s="1162">
        <v>10</v>
      </c>
      <c r="B19" s="1163" t="s">
        <v>1573</v>
      </c>
      <c r="C19" s="1156" t="s">
        <v>1574</v>
      </c>
      <c r="D19" s="1157">
        <v>19</v>
      </c>
      <c r="E19" s="1158">
        <v>0.4731924639368193</v>
      </c>
      <c r="F19" s="1159">
        <v>1.2907608695652173</v>
      </c>
      <c r="G19" s="1165" t="s">
        <v>1573</v>
      </c>
      <c r="H19" s="1167" t="s">
        <v>1574</v>
      </c>
      <c r="I19" s="1157">
        <v>11</v>
      </c>
      <c r="J19" s="1158">
        <v>0.5258906735440418</v>
      </c>
      <c r="K19" s="1159">
        <v>1.2865497076023393</v>
      </c>
      <c r="L19" s="1165" t="s">
        <v>449</v>
      </c>
      <c r="M19" s="1156" t="s">
        <v>450</v>
      </c>
      <c r="N19" s="1157">
        <v>7</v>
      </c>
      <c r="O19" s="1158">
        <v>0.36390291070342434</v>
      </c>
      <c r="P19" s="1158">
        <v>1.1345218800648298</v>
      </c>
      <c r="Q19" s="1166"/>
      <c r="R19" s="1166"/>
      <c r="S19" s="1166"/>
      <c r="T19" s="1166"/>
      <c r="U19" s="1166"/>
      <c r="V19" s="1166"/>
      <c r="W19" s="1166"/>
      <c r="X19" s="1166"/>
      <c r="Y19" s="1166"/>
      <c r="Z19" s="1166"/>
      <c r="AA19" s="1166"/>
      <c r="AB19" s="1166"/>
      <c r="AC19" s="1166"/>
      <c r="AD19" s="1166"/>
      <c r="AE19" s="1166"/>
      <c r="AF19" s="1166"/>
      <c r="AG19" s="1166"/>
      <c r="AH19" s="1166"/>
      <c r="AI19" s="1166"/>
      <c r="AJ19" s="1166"/>
      <c r="AK19" s="1166"/>
      <c r="AL19" s="1166"/>
      <c r="AM19" s="1166"/>
      <c r="AN19" s="1166"/>
      <c r="AO19" s="1166"/>
      <c r="AP19" s="1166"/>
      <c r="AQ19" s="1166"/>
      <c r="AR19" s="1166"/>
      <c r="AS19" s="1166"/>
      <c r="AT19" s="1166"/>
      <c r="AU19" s="1166"/>
      <c r="AV19" s="1166"/>
      <c r="AW19" s="1166"/>
      <c r="AX19" s="1166"/>
      <c r="AY19" s="1166"/>
      <c r="AZ19" s="1166"/>
      <c r="BA19" s="1166"/>
      <c r="BB19" s="1166"/>
      <c r="BC19" s="1166"/>
      <c r="BD19" s="1166"/>
      <c r="BE19" s="1166"/>
      <c r="BF19" s="1166"/>
      <c r="BG19" s="1166"/>
      <c r="BH19" s="1166"/>
      <c r="BI19" s="1166"/>
      <c r="BJ19" s="1166"/>
      <c r="BK19" s="1166"/>
      <c r="BL19" s="1166"/>
      <c r="BM19" s="1166"/>
      <c r="BN19" s="1166"/>
      <c r="BO19" s="1166"/>
      <c r="BP19" s="1166"/>
      <c r="BQ19" s="1166"/>
      <c r="BR19" s="1166"/>
      <c r="BS19" s="1166"/>
      <c r="BT19" s="1166"/>
      <c r="BU19" s="1166"/>
      <c r="BV19" s="1166"/>
      <c r="BW19" s="1166"/>
      <c r="BX19" s="1166"/>
      <c r="BY19" s="1166"/>
      <c r="BZ19" s="1166"/>
      <c r="CA19" s="1166"/>
      <c r="CB19" s="1166"/>
      <c r="CC19" s="1166"/>
      <c r="CD19" s="1166"/>
      <c r="CE19" s="1166"/>
      <c r="CF19" s="1166"/>
      <c r="CG19" s="1166"/>
      <c r="CH19" s="1166"/>
      <c r="CI19" s="1166"/>
      <c r="CJ19" s="1166"/>
      <c r="CK19" s="1166"/>
      <c r="CL19" s="1166"/>
      <c r="CM19" s="1166"/>
      <c r="CN19" s="1166"/>
      <c r="CO19" s="1166"/>
      <c r="CP19" s="1166"/>
      <c r="CQ19" s="1166"/>
      <c r="CR19" s="1166"/>
      <c r="CS19" s="1166"/>
      <c r="CT19" s="1166"/>
      <c r="CU19" s="1166"/>
      <c r="CV19" s="1166"/>
      <c r="CW19" s="1166"/>
      <c r="CX19" s="1166"/>
      <c r="CY19" s="1166"/>
      <c r="CZ19" s="1166"/>
      <c r="DA19" s="1166"/>
      <c r="DB19" s="1166"/>
      <c r="DC19" s="1166"/>
      <c r="DD19" s="1166"/>
      <c r="DE19" s="1166"/>
      <c r="DF19" s="1166"/>
      <c r="DG19" s="1166"/>
      <c r="DH19" s="1166"/>
      <c r="DI19" s="1166"/>
      <c r="DJ19" s="1166"/>
      <c r="DK19" s="1166"/>
      <c r="DL19" s="1166"/>
      <c r="DM19" s="1166"/>
      <c r="DN19" s="1166"/>
      <c r="DO19" s="1166"/>
      <c r="DP19" s="1166"/>
      <c r="DQ19" s="1166"/>
      <c r="DR19" s="1166"/>
      <c r="DS19" s="1166"/>
      <c r="DT19" s="1166"/>
      <c r="DU19" s="1166"/>
      <c r="DV19" s="1166"/>
      <c r="DW19" s="1166"/>
      <c r="DX19" s="1166"/>
      <c r="DY19" s="1166"/>
      <c r="DZ19" s="1166"/>
      <c r="EA19" s="1166"/>
      <c r="EB19" s="1166"/>
      <c r="EC19" s="1166"/>
      <c r="ED19" s="1166"/>
      <c r="EE19" s="1166"/>
      <c r="EF19" s="1166"/>
      <c r="EG19" s="1166"/>
      <c r="EH19" s="1166"/>
      <c r="EI19" s="1166"/>
      <c r="EJ19" s="1166"/>
      <c r="EK19" s="1166"/>
      <c r="EL19" s="1166"/>
      <c r="EM19" s="1166"/>
      <c r="EN19" s="1166"/>
      <c r="EO19" s="1166"/>
      <c r="EP19" s="1166"/>
      <c r="EQ19" s="1166"/>
      <c r="ER19" s="1166"/>
      <c r="ES19" s="1166"/>
      <c r="ET19" s="1166"/>
      <c r="EU19" s="1166"/>
      <c r="EV19" s="1166"/>
      <c r="EW19" s="1166"/>
      <c r="EX19" s="1166"/>
      <c r="EY19" s="1166"/>
      <c r="EZ19" s="1166"/>
      <c r="FA19" s="1166"/>
      <c r="FB19" s="1166"/>
      <c r="FC19" s="1166"/>
      <c r="FD19" s="1166"/>
      <c r="FE19" s="1166"/>
      <c r="FF19" s="1166"/>
      <c r="FG19" s="1166"/>
      <c r="FH19" s="1166"/>
      <c r="FI19" s="1166"/>
      <c r="FJ19" s="1166"/>
      <c r="FK19" s="1166"/>
      <c r="FL19" s="1166"/>
      <c r="FM19" s="1166"/>
      <c r="FN19" s="1166"/>
      <c r="FO19" s="1166"/>
      <c r="FP19" s="1166"/>
      <c r="FQ19" s="1166"/>
      <c r="FR19" s="1166"/>
      <c r="FS19" s="1166"/>
      <c r="FT19" s="1166"/>
      <c r="FU19" s="1166"/>
      <c r="FV19" s="1166"/>
      <c r="FW19" s="1166"/>
      <c r="FX19" s="1166"/>
      <c r="FY19" s="1166"/>
      <c r="FZ19" s="1166"/>
      <c r="GA19" s="1166"/>
      <c r="GB19" s="1166"/>
      <c r="GC19" s="1166"/>
      <c r="GD19" s="1166"/>
      <c r="GE19" s="1166"/>
      <c r="GF19" s="1166"/>
      <c r="GG19" s="1166"/>
      <c r="GH19" s="1166"/>
      <c r="GI19" s="1166"/>
      <c r="GJ19" s="1166"/>
      <c r="GK19" s="1166"/>
      <c r="GL19" s="1166"/>
      <c r="GM19" s="1166"/>
      <c r="GN19" s="1166"/>
      <c r="GO19" s="1166"/>
      <c r="GP19" s="1166"/>
      <c r="GQ19" s="1166"/>
      <c r="GR19" s="1166"/>
      <c r="GS19" s="1166"/>
      <c r="GT19" s="1166"/>
      <c r="GU19" s="1166"/>
      <c r="GV19" s="1166"/>
      <c r="GW19" s="1166"/>
      <c r="GX19" s="1166"/>
      <c r="GY19" s="1166"/>
      <c r="GZ19" s="1166"/>
      <c r="HA19" s="1166"/>
      <c r="HB19" s="1166"/>
      <c r="HC19" s="1166"/>
      <c r="HD19" s="1166"/>
      <c r="HE19" s="1166"/>
      <c r="HF19" s="1166"/>
      <c r="HG19" s="1166"/>
      <c r="HH19" s="1166"/>
      <c r="HI19" s="1166"/>
      <c r="HJ19" s="1166"/>
      <c r="HK19" s="1166"/>
      <c r="HL19" s="1166"/>
      <c r="HM19" s="1166"/>
      <c r="HN19" s="1166"/>
      <c r="HO19" s="1166"/>
      <c r="HP19" s="1166"/>
      <c r="HQ19" s="1166"/>
      <c r="HR19" s="1166"/>
      <c r="HS19" s="1166"/>
      <c r="HT19" s="1166"/>
      <c r="HU19" s="1166"/>
      <c r="HV19" s="1166"/>
      <c r="HW19" s="1166"/>
      <c r="HX19" s="1166"/>
      <c r="HY19" s="1166"/>
      <c r="HZ19" s="1166"/>
      <c r="IA19" s="1166"/>
      <c r="IB19" s="1166"/>
      <c r="IC19" s="1166"/>
      <c r="ID19" s="1166"/>
      <c r="IE19" s="1166"/>
      <c r="IF19" s="1166"/>
      <c r="IG19" s="1166"/>
      <c r="IH19" s="1166"/>
      <c r="II19" s="1166"/>
      <c r="IJ19" s="1166"/>
      <c r="IK19" s="1166"/>
      <c r="IL19" s="1166"/>
      <c r="IM19" s="1166"/>
      <c r="IN19" s="1166"/>
      <c r="IO19" s="1166"/>
      <c r="IP19" s="1166"/>
    </row>
    <row r="20" spans="1:250" ht="24.75" customHeight="1">
      <c r="A20" s="1162"/>
      <c r="B20" s="1168"/>
      <c r="C20" s="1169" t="s">
        <v>1575</v>
      </c>
      <c r="D20" s="1170">
        <v>345</v>
      </c>
      <c r="E20" s="1171">
        <v>8.59217895043172</v>
      </c>
      <c r="F20" s="1172">
        <v>23.4375</v>
      </c>
      <c r="G20" s="1168"/>
      <c r="H20" s="1167" t="s">
        <v>1575</v>
      </c>
      <c r="I20" s="1170">
        <v>193</v>
      </c>
      <c r="J20" s="1171">
        <v>9.22699090854546</v>
      </c>
      <c r="K20" s="1172">
        <v>22.573099415204677</v>
      </c>
      <c r="L20" s="1163"/>
      <c r="M20" s="1167" t="s">
        <v>1575</v>
      </c>
      <c r="N20" s="1170">
        <v>147</v>
      </c>
      <c r="O20" s="1171">
        <v>7.64196112477191</v>
      </c>
      <c r="P20" s="1171">
        <v>23.824959481361425</v>
      </c>
      <c r="Q20" s="1166"/>
      <c r="R20" s="1166"/>
      <c r="S20" s="1166"/>
      <c r="T20" s="1166"/>
      <c r="U20" s="1166"/>
      <c r="V20" s="1166"/>
      <c r="W20" s="1166"/>
      <c r="X20" s="1166"/>
      <c r="Y20" s="1166"/>
      <c r="Z20" s="1166"/>
      <c r="AA20" s="1166"/>
      <c r="AB20" s="1166"/>
      <c r="AC20" s="1166"/>
      <c r="AD20" s="1166"/>
      <c r="AE20" s="1166"/>
      <c r="AF20" s="1166"/>
      <c r="AG20" s="1166"/>
      <c r="AH20" s="1166"/>
      <c r="AI20" s="1166"/>
      <c r="AJ20" s="1166"/>
      <c r="AK20" s="1166"/>
      <c r="AL20" s="1166"/>
      <c r="AM20" s="1166"/>
      <c r="AN20" s="1166"/>
      <c r="AO20" s="1166"/>
      <c r="AP20" s="1166"/>
      <c r="AQ20" s="1166"/>
      <c r="AR20" s="1166"/>
      <c r="AS20" s="1166"/>
      <c r="AT20" s="1166"/>
      <c r="AU20" s="1166"/>
      <c r="AV20" s="1166"/>
      <c r="AW20" s="1166"/>
      <c r="AX20" s="1166"/>
      <c r="AY20" s="1166"/>
      <c r="AZ20" s="1166"/>
      <c r="BA20" s="1166"/>
      <c r="BB20" s="1166"/>
      <c r="BC20" s="1166"/>
      <c r="BD20" s="1166"/>
      <c r="BE20" s="1166"/>
      <c r="BF20" s="1166"/>
      <c r="BG20" s="1166"/>
      <c r="BH20" s="1166"/>
      <c r="BI20" s="1166"/>
      <c r="BJ20" s="1166"/>
      <c r="BK20" s="1166"/>
      <c r="BL20" s="1166"/>
      <c r="BM20" s="1166"/>
      <c r="BN20" s="1166"/>
      <c r="BO20" s="1166"/>
      <c r="BP20" s="1166"/>
      <c r="BQ20" s="1166"/>
      <c r="BR20" s="1166"/>
      <c r="BS20" s="1166"/>
      <c r="BT20" s="1166"/>
      <c r="BU20" s="1166"/>
      <c r="BV20" s="1166"/>
      <c r="BW20" s="1166"/>
      <c r="BX20" s="1166"/>
      <c r="BY20" s="1166"/>
      <c r="BZ20" s="1166"/>
      <c r="CA20" s="1166"/>
      <c r="CB20" s="1166"/>
      <c r="CC20" s="1166"/>
      <c r="CD20" s="1166"/>
      <c r="CE20" s="1166"/>
      <c r="CF20" s="1166"/>
      <c r="CG20" s="1166"/>
      <c r="CH20" s="1166"/>
      <c r="CI20" s="1166"/>
      <c r="CJ20" s="1166"/>
      <c r="CK20" s="1166"/>
      <c r="CL20" s="1166"/>
      <c r="CM20" s="1166"/>
      <c r="CN20" s="1166"/>
      <c r="CO20" s="1166"/>
      <c r="CP20" s="1166"/>
      <c r="CQ20" s="1166"/>
      <c r="CR20" s="1166"/>
      <c r="CS20" s="1166"/>
      <c r="CT20" s="1166"/>
      <c r="CU20" s="1166"/>
      <c r="CV20" s="1166"/>
      <c r="CW20" s="1166"/>
      <c r="CX20" s="1166"/>
      <c r="CY20" s="1166"/>
      <c r="CZ20" s="1166"/>
      <c r="DA20" s="1166"/>
      <c r="DB20" s="1166"/>
      <c r="DC20" s="1166"/>
      <c r="DD20" s="1166"/>
      <c r="DE20" s="1166"/>
      <c r="DF20" s="1166"/>
      <c r="DG20" s="1166"/>
      <c r="DH20" s="1166"/>
      <c r="DI20" s="1166"/>
      <c r="DJ20" s="1166"/>
      <c r="DK20" s="1166"/>
      <c r="DL20" s="1166"/>
      <c r="DM20" s="1166"/>
      <c r="DN20" s="1166"/>
      <c r="DO20" s="1166"/>
      <c r="DP20" s="1166"/>
      <c r="DQ20" s="1166"/>
      <c r="DR20" s="1166"/>
      <c r="DS20" s="1166"/>
      <c r="DT20" s="1166"/>
      <c r="DU20" s="1166"/>
      <c r="DV20" s="1166"/>
      <c r="DW20" s="1166"/>
      <c r="DX20" s="1166"/>
      <c r="DY20" s="1166"/>
      <c r="DZ20" s="1166"/>
      <c r="EA20" s="1166"/>
      <c r="EB20" s="1166"/>
      <c r="EC20" s="1166"/>
      <c r="ED20" s="1166"/>
      <c r="EE20" s="1166"/>
      <c r="EF20" s="1166"/>
      <c r="EG20" s="1166"/>
      <c r="EH20" s="1166"/>
      <c r="EI20" s="1166"/>
      <c r="EJ20" s="1166"/>
      <c r="EK20" s="1166"/>
      <c r="EL20" s="1166"/>
      <c r="EM20" s="1166"/>
      <c r="EN20" s="1166"/>
      <c r="EO20" s="1166"/>
      <c r="EP20" s="1166"/>
      <c r="EQ20" s="1166"/>
      <c r="ER20" s="1166"/>
      <c r="ES20" s="1166"/>
      <c r="ET20" s="1166"/>
      <c r="EU20" s="1166"/>
      <c r="EV20" s="1166"/>
      <c r="EW20" s="1166"/>
      <c r="EX20" s="1166"/>
      <c r="EY20" s="1166"/>
      <c r="EZ20" s="1166"/>
      <c r="FA20" s="1166"/>
      <c r="FB20" s="1166"/>
      <c r="FC20" s="1166"/>
      <c r="FD20" s="1166"/>
      <c r="FE20" s="1166"/>
      <c r="FF20" s="1166"/>
      <c r="FG20" s="1166"/>
      <c r="FH20" s="1166"/>
      <c r="FI20" s="1166"/>
      <c r="FJ20" s="1166"/>
      <c r="FK20" s="1166"/>
      <c r="FL20" s="1166"/>
      <c r="FM20" s="1166"/>
      <c r="FN20" s="1166"/>
      <c r="FO20" s="1166"/>
      <c r="FP20" s="1166"/>
      <c r="FQ20" s="1166"/>
      <c r="FR20" s="1166"/>
      <c r="FS20" s="1166"/>
      <c r="FT20" s="1166"/>
      <c r="FU20" s="1166"/>
      <c r="FV20" s="1166"/>
      <c r="FW20" s="1166"/>
      <c r="FX20" s="1166"/>
      <c r="FY20" s="1166"/>
      <c r="FZ20" s="1166"/>
      <c r="GA20" s="1166"/>
      <c r="GB20" s="1166"/>
      <c r="GC20" s="1166"/>
      <c r="GD20" s="1166"/>
      <c r="GE20" s="1166"/>
      <c r="GF20" s="1166"/>
      <c r="GG20" s="1166"/>
      <c r="GH20" s="1166"/>
      <c r="GI20" s="1166"/>
      <c r="GJ20" s="1166"/>
      <c r="GK20" s="1166"/>
      <c r="GL20" s="1166"/>
      <c r="GM20" s="1166"/>
      <c r="GN20" s="1166"/>
      <c r="GO20" s="1166"/>
      <c r="GP20" s="1166"/>
      <c r="GQ20" s="1166"/>
      <c r="GR20" s="1166"/>
      <c r="GS20" s="1166"/>
      <c r="GT20" s="1166"/>
      <c r="GU20" s="1166"/>
      <c r="GV20" s="1166"/>
      <c r="GW20" s="1166"/>
      <c r="GX20" s="1166"/>
      <c r="GY20" s="1166"/>
      <c r="GZ20" s="1166"/>
      <c r="HA20" s="1166"/>
      <c r="HB20" s="1166"/>
      <c r="HC20" s="1166"/>
      <c r="HD20" s="1166"/>
      <c r="HE20" s="1166"/>
      <c r="HF20" s="1166"/>
      <c r="HG20" s="1166"/>
      <c r="HH20" s="1166"/>
      <c r="HI20" s="1166"/>
      <c r="HJ20" s="1166"/>
      <c r="HK20" s="1166"/>
      <c r="HL20" s="1166"/>
      <c r="HM20" s="1166"/>
      <c r="HN20" s="1166"/>
      <c r="HO20" s="1166"/>
      <c r="HP20" s="1166"/>
      <c r="HQ20" s="1166"/>
      <c r="HR20" s="1166"/>
      <c r="HS20" s="1166"/>
      <c r="HT20" s="1166"/>
      <c r="HU20" s="1166"/>
      <c r="HV20" s="1166"/>
      <c r="HW20" s="1166"/>
      <c r="HX20" s="1166"/>
      <c r="HY20" s="1166"/>
      <c r="HZ20" s="1166"/>
      <c r="IA20" s="1166"/>
      <c r="IB20" s="1166"/>
      <c r="IC20" s="1166"/>
      <c r="ID20" s="1166"/>
      <c r="IE20" s="1166"/>
      <c r="IF20" s="1166"/>
      <c r="IG20" s="1166"/>
      <c r="IH20" s="1166"/>
      <c r="II20" s="1166"/>
      <c r="IJ20" s="1166"/>
      <c r="IK20" s="1166"/>
      <c r="IL20" s="1166"/>
      <c r="IM20" s="1166"/>
      <c r="IN20" s="1166"/>
      <c r="IO20" s="1166"/>
      <c r="IP20" s="1166"/>
    </row>
    <row r="21" spans="1:250" ht="24.75" customHeight="1">
      <c r="A21" s="1173">
        <v>11</v>
      </c>
      <c r="B21" s="1174" t="s">
        <v>457</v>
      </c>
      <c r="C21" s="1156" t="s">
        <v>448</v>
      </c>
      <c r="D21" s="1175">
        <v>17</v>
      </c>
      <c r="E21" s="1158">
        <v>0.4233827308908384</v>
      </c>
      <c r="F21" s="1159">
        <v>1.154891304347826</v>
      </c>
      <c r="G21" s="1174" t="s">
        <v>26</v>
      </c>
      <c r="H21" s="1176" t="s">
        <v>27</v>
      </c>
      <c r="I21" s="1175">
        <v>7</v>
      </c>
      <c r="J21" s="1158">
        <v>0.3346577013462084</v>
      </c>
      <c r="K21" s="1159">
        <v>0.8187134502923977</v>
      </c>
      <c r="L21" s="1174" t="s">
        <v>457</v>
      </c>
      <c r="M21" s="1176" t="s">
        <v>452</v>
      </c>
      <c r="N21" s="1175">
        <v>7</v>
      </c>
      <c r="O21" s="1158">
        <v>0.36390291070342434</v>
      </c>
      <c r="P21" s="1158">
        <v>1.1345218800648298</v>
      </c>
      <c r="Q21" s="1166"/>
      <c r="R21" s="1166"/>
      <c r="S21" s="1166"/>
      <c r="T21" s="1166"/>
      <c r="U21" s="1166"/>
      <c r="V21" s="1166"/>
      <c r="W21" s="1166"/>
      <c r="X21" s="1166"/>
      <c r="Y21" s="1166"/>
      <c r="Z21" s="1166"/>
      <c r="AA21" s="1166"/>
      <c r="AB21" s="1166"/>
      <c r="AC21" s="1166"/>
      <c r="AD21" s="1166"/>
      <c r="AE21" s="1166"/>
      <c r="AF21" s="1166"/>
      <c r="AG21" s="1166"/>
      <c r="AH21" s="1166"/>
      <c r="AI21" s="1166"/>
      <c r="AJ21" s="1166"/>
      <c r="AK21" s="1166"/>
      <c r="AL21" s="1166"/>
      <c r="AM21" s="1166"/>
      <c r="AN21" s="1166"/>
      <c r="AO21" s="1166"/>
      <c r="AP21" s="1166"/>
      <c r="AQ21" s="1166"/>
      <c r="AR21" s="1166"/>
      <c r="AS21" s="1166"/>
      <c r="AT21" s="1166"/>
      <c r="AU21" s="1166"/>
      <c r="AV21" s="1166"/>
      <c r="AW21" s="1166"/>
      <c r="AX21" s="1166"/>
      <c r="AY21" s="1166"/>
      <c r="AZ21" s="1166"/>
      <c r="BA21" s="1166"/>
      <c r="BB21" s="1166"/>
      <c r="BC21" s="1166"/>
      <c r="BD21" s="1166"/>
      <c r="BE21" s="1166"/>
      <c r="BF21" s="1166"/>
      <c r="BG21" s="1166"/>
      <c r="BH21" s="1166"/>
      <c r="BI21" s="1166"/>
      <c r="BJ21" s="1166"/>
      <c r="BK21" s="1166"/>
      <c r="BL21" s="1166"/>
      <c r="BM21" s="1166"/>
      <c r="BN21" s="1166"/>
      <c r="BO21" s="1166"/>
      <c r="BP21" s="1166"/>
      <c r="BQ21" s="1166"/>
      <c r="BR21" s="1166"/>
      <c r="BS21" s="1166"/>
      <c r="BT21" s="1166"/>
      <c r="BU21" s="1166"/>
      <c r="BV21" s="1166"/>
      <c r="BW21" s="1166"/>
      <c r="BX21" s="1166"/>
      <c r="BY21" s="1166"/>
      <c r="BZ21" s="1166"/>
      <c r="CA21" s="1166"/>
      <c r="CB21" s="1166"/>
      <c r="CC21" s="1166"/>
      <c r="CD21" s="1166"/>
      <c r="CE21" s="1166"/>
      <c r="CF21" s="1166"/>
      <c r="CG21" s="1166"/>
      <c r="CH21" s="1166"/>
      <c r="CI21" s="1166"/>
      <c r="CJ21" s="1166"/>
      <c r="CK21" s="1166"/>
      <c r="CL21" s="1166"/>
      <c r="CM21" s="1166"/>
      <c r="CN21" s="1166"/>
      <c r="CO21" s="1166"/>
      <c r="CP21" s="1166"/>
      <c r="CQ21" s="1166"/>
      <c r="CR21" s="1166"/>
      <c r="CS21" s="1166"/>
      <c r="CT21" s="1166"/>
      <c r="CU21" s="1166"/>
      <c r="CV21" s="1166"/>
      <c r="CW21" s="1166"/>
      <c r="CX21" s="1166"/>
      <c r="CY21" s="1166"/>
      <c r="CZ21" s="1166"/>
      <c r="DA21" s="1166"/>
      <c r="DB21" s="1166"/>
      <c r="DC21" s="1166"/>
      <c r="DD21" s="1166"/>
      <c r="DE21" s="1166"/>
      <c r="DF21" s="1166"/>
      <c r="DG21" s="1166"/>
      <c r="DH21" s="1166"/>
      <c r="DI21" s="1166"/>
      <c r="DJ21" s="1166"/>
      <c r="DK21" s="1166"/>
      <c r="DL21" s="1166"/>
      <c r="DM21" s="1166"/>
      <c r="DN21" s="1166"/>
      <c r="DO21" s="1166"/>
      <c r="DP21" s="1166"/>
      <c r="DQ21" s="1166"/>
      <c r="DR21" s="1166"/>
      <c r="DS21" s="1166"/>
      <c r="DT21" s="1166"/>
      <c r="DU21" s="1166"/>
      <c r="DV21" s="1166"/>
      <c r="DW21" s="1166"/>
      <c r="DX21" s="1166"/>
      <c r="DY21" s="1166"/>
      <c r="DZ21" s="1166"/>
      <c r="EA21" s="1166"/>
      <c r="EB21" s="1166"/>
      <c r="EC21" s="1166"/>
      <c r="ED21" s="1166"/>
      <c r="EE21" s="1166"/>
      <c r="EF21" s="1166"/>
      <c r="EG21" s="1166"/>
      <c r="EH21" s="1166"/>
      <c r="EI21" s="1166"/>
      <c r="EJ21" s="1166"/>
      <c r="EK21" s="1166"/>
      <c r="EL21" s="1166"/>
      <c r="EM21" s="1166"/>
      <c r="EN21" s="1166"/>
      <c r="EO21" s="1166"/>
      <c r="EP21" s="1166"/>
      <c r="EQ21" s="1166"/>
      <c r="ER21" s="1166"/>
      <c r="ES21" s="1166"/>
      <c r="ET21" s="1166"/>
      <c r="EU21" s="1166"/>
      <c r="EV21" s="1166"/>
      <c r="EW21" s="1166"/>
      <c r="EX21" s="1166"/>
      <c r="EY21" s="1166"/>
      <c r="EZ21" s="1166"/>
      <c r="FA21" s="1166"/>
      <c r="FB21" s="1166"/>
      <c r="FC21" s="1166"/>
      <c r="FD21" s="1166"/>
      <c r="FE21" s="1166"/>
      <c r="FF21" s="1166"/>
      <c r="FG21" s="1166"/>
      <c r="FH21" s="1166"/>
      <c r="FI21" s="1166"/>
      <c r="FJ21" s="1166"/>
      <c r="FK21" s="1166"/>
      <c r="FL21" s="1166"/>
      <c r="FM21" s="1166"/>
      <c r="FN21" s="1166"/>
      <c r="FO21" s="1166"/>
      <c r="FP21" s="1166"/>
      <c r="FQ21" s="1166"/>
      <c r="FR21" s="1166"/>
      <c r="FS21" s="1166"/>
      <c r="FT21" s="1166"/>
      <c r="FU21" s="1166"/>
      <c r="FV21" s="1166"/>
      <c r="FW21" s="1166"/>
      <c r="FX21" s="1166"/>
      <c r="FY21" s="1166"/>
      <c r="FZ21" s="1166"/>
      <c r="GA21" s="1166"/>
      <c r="GB21" s="1166"/>
      <c r="GC21" s="1166"/>
      <c r="GD21" s="1166"/>
      <c r="GE21" s="1166"/>
      <c r="GF21" s="1166"/>
      <c r="GG21" s="1166"/>
      <c r="GH21" s="1166"/>
      <c r="GI21" s="1166"/>
      <c r="GJ21" s="1166"/>
      <c r="GK21" s="1166"/>
      <c r="GL21" s="1166"/>
      <c r="GM21" s="1166"/>
      <c r="GN21" s="1166"/>
      <c r="GO21" s="1166"/>
      <c r="GP21" s="1166"/>
      <c r="GQ21" s="1166"/>
      <c r="GR21" s="1166"/>
      <c r="GS21" s="1166"/>
      <c r="GT21" s="1166"/>
      <c r="GU21" s="1166"/>
      <c r="GV21" s="1166"/>
      <c r="GW21" s="1166"/>
      <c r="GX21" s="1166"/>
      <c r="GY21" s="1166"/>
      <c r="GZ21" s="1166"/>
      <c r="HA21" s="1166"/>
      <c r="HB21" s="1166"/>
      <c r="HC21" s="1166"/>
      <c r="HD21" s="1166"/>
      <c r="HE21" s="1166"/>
      <c r="HF21" s="1166"/>
      <c r="HG21" s="1166"/>
      <c r="HH21" s="1166"/>
      <c r="HI21" s="1166"/>
      <c r="HJ21" s="1166"/>
      <c r="HK21" s="1166"/>
      <c r="HL21" s="1166"/>
      <c r="HM21" s="1166"/>
      <c r="HN21" s="1166"/>
      <c r="HO21" s="1166"/>
      <c r="HP21" s="1166"/>
      <c r="HQ21" s="1166"/>
      <c r="HR21" s="1166"/>
      <c r="HS21" s="1166"/>
      <c r="HT21" s="1166"/>
      <c r="HU21" s="1166"/>
      <c r="HV21" s="1166"/>
      <c r="HW21" s="1166"/>
      <c r="HX21" s="1166"/>
      <c r="HY21" s="1166"/>
      <c r="HZ21" s="1166"/>
      <c r="IA21" s="1166"/>
      <c r="IB21" s="1166"/>
      <c r="IC21" s="1166"/>
      <c r="ID21" s="1166"/>
      <c r="IE21" s="1166"/>
      <c r="IF21" s="1166"/>
      <c r="IG21" s="1166"/>
      <c r="IH21" s="1166"/>
      <c r="II21" s="1166"/>
      <c r="IJ21" s="1166"/>
      <c r="IK21" s="1166"/>
      <c r="IL21" s="1166"/>
      <c r="IM21" s="1166"/>
      <c r="IN21" s="1166"/>
      <c r="IO21" s="1166"/>
      <c r="IP21" s="1166"/>
    </row>
    <row r="22" spans="1:250" ht="24.75" customHeight="1">
      <c r="A22" s="1177">
        <v>12</v>
      </c>
      <c r="B22" s="1163" t="s">
        <v>26</v>
      </c>
      <c r="C22" s="1156" t="s">
        <v>27</v>
      </c>
      <c r="D22" s="1157">
        <v>13</v>
      </c>
      <c r="E22" s="1158">
        <v>0.3237632647988764</v>
      </c>
      <c r="F22" s="1159">
        <v>0.8831521739130435</v>
      </c>
      <c r="G22" s="1163" t="s">
        <v>457</v>
      </c>
      <c r="H22" s="1156" t="s">
        <v>1576</v>
      </c>
      <c r="I22" s="1157">
        <v>7</v>
      </c>
      <c r="J22" s="1158">
        <v>0.3346577013462084</v>
      </c>
      <c r="K22" s="1159">
        <v>0.8187134502923977</v>
      </c>
      <c r="L22" s="1163" t="s">
        <v>34</v>
      </c>
      <c r="M22" s="1156" t="s">
        <v>35</v>
      </c>
      <c r="N22" s="1157">
        <v>5</v>
      </c>
      <c r="O22" s="1158">
        <v>0.25993065050244596</v>
      </c>
      <c r="P22" s="1158">
        <v>0.8103727714748784</v>
      </c>
      <c r="Q22" s="1166"/>
      <c r="R22" s="1166"/>
      <c r="S22" s="1166"/>
      <c r="T22" s="1166"/>
      <c r="U22" s="1166"/>
      <c r="V22" s="1166"/>
      <c r="W22" s="1166"/>
      <c r="X22" s="1166"/>
      <c r="Y22" s="1166"/>
      <c r="Z22" s="1166"/>
      <c r="AA22" s="1166"/>
      <c r="AB22" s="1166"/>
      <c r="AC22" s="1166"/>
      <c r="AD22" s="1166"/>
      <c r="AE22" s="1166"/>
      <c r="AF22" s="1166"/>
      <c r="AG22" s="1166"/>
      <c r="AH22" s="1166"/>
      <c r="AI22" s="1166"/>
      <c r="AJ22" s="1166"/>
      <c r="AK22" s="1166"/>
      <c r="AL22" s="1166"/>
      <c r="AM22" s="1166"/>
      <c r="AN22" s="1166"/>
      <c r="AO22" s="1166"/>
      <c r="AP22" s="1166"/>
      <c r="AQ22" s="1166"/>
      <c r="AR22" s="1166"/>
      <c r="AS22" s="1166"/>
      <c r="AT22" s="1166"/>
      <c r="AU22" s="1166"/>
      <c r="AV22" s="1166"/>
      <c r="AW22" s="1166"/>
      <c r="AX22" s="1166"/>
      <c r="AY22" s="1166"/>
      <c r="AZ22" s="1166"/>
      <c r="BA22" s="1166"/>
      <c r="BB22" s="1166"/>
      <c r="BC22" s="1166"/>
      <c r="BD22" s="1166"/>
      <c r="BE22" s="1166"/>
      <c r="BF22" s="1166"/>
      <c r="BG22" s="1166"/>
      <c r="BH22" s="1166"/>
      <c r="BI22" s="1166"/>
      <c r="BJ22" s="1166"/>
      <c r="BK22" s="1166"/>
      <c r="BL22" s="1166"/>
      <c r="BM22" s="1166"/>
      <c r="BN22" s="1166"/>
      <c r="BO22" s="1166"/>
      <c r="BP22" s="1166"/>
      <c r="BQ22" s="1166"/>
      <c r="BR22" s="1166"/>
      <c r="BS22" s="1166"/>
      <c r="BT22" s="1166"/>
      <c r="BU22" s="1166"/>
      <c r="BV22" s="1166"/>
      <c r="BW22" s="1166"/>
      <c r="BX22" s="1166"/>
      <c r="BY22" s="1166"/>
      <c r="BZ22" s="1166"/>
      <c r="CA22" s="1166"/>
      <c r="CB22" s="1166"/>
      <c r="CC22" s="1166"/>
      <c r="CD22" s="1166"/>
      <c r="CE22" s="1166"/>
      <c r="CF22" s="1166"/>
      <c r="CG22" s="1166"/>
      <c r="CH22" s="1166"/>
      <c r="CI22" s="1166"/>
      <c r="CJ22" s="1166"/>
      <c r="CK22" s="1166"/>
      <c r="CL22" s="1166"/>
      <c r="CM22" s="1166"/>
      <c r="CN22" s="1166"/>
      <c r="CO22" s="1166"/>
      <c r="CP22" s="1166"/>
      <c r="CQ22" s="1166"/>
      <c r="CR22" s="1166"/>
      <c r="CS22" s="1166"/>
      <c r="CT22" s="1166"/>
      <c r="CU22" s="1166"/>
      <c r="CV22" s="1166"/>
      <c r="CW22" s="1166"/>
      <c r="CX22" s="1166"/>
      <c r="CY22" s="1166"/>
      <c r="CZ22" s="1166"/>
      <c r="DA22" s="1166"/>
      <c r="DB22" s="1166"/>
      <c r="DC22" s="1166"/>
      <c r="DD22" s="1166"/>
      <c r="DE22" s="1166"/>
      <c r="DF22" s="1166"/>
      <c r="DG22" s="1166"/>
      <c r="DH22" s="1166"/>
      <c r="DI22" s="1166"/>
      <c r="DJ22" s="1166"/>
      <c r="DK22" s="1166"/>
      <c r="DL22" s="1166"/>
      <c r="DM22" s="1166"/>
      <c r="DN22" s="1166"/>
      <c r="DO22" s="1166"/>
      <c r="DP22" s="1166"/>
      <c r="DQ22" s="1166"/>
      <c r="DR22" s="1166"/>
      <c r="DS22" s="1166"/>
      <c r="DT22" s="1166"/>
      <c r="DU22" s="1166"/>
      <c r="DV22" s="1166"/>
      <c r="DW22" s="1166"/>
      <c r="DX22" s="1166"/>
      <c r="DY22" s="1166"/>
      <c r="DZ22" s="1166"/>
      <c r="EA22" s="1166"/>
      <c r="EB22" s="1166"/>
      <c r="EC22" s="1166"/>
      <c r="ED22" s="1166"/>
      <c r="EE22" s="1166"/>
      <c r="EF22" s="1166"/>
      <c r="EG22" s="1166"/>
      <c r="EH22" s="1166"/>
      <c r="EI22" s="1166"/>
      <c r="EJ22" s="1166"/>
      <c r="EK22" s="1166"/>
      <c r="EL22" s="1166"/>
      <c r="EM22" s="1166"/>
      <c r="EN22" s="1166"/>
      <c r="EO22" s="1166"/>
      <c r="EP22" s="1166"/>
      <c r="EQ22" s="1166"/>
      <c r="ER22" s="1166"/>
      <c r="ES22" s="1166"/>
      <c r="ET22" s="1166"/>
      <c r="EU22" s="1166"/>
      <c r="EV22" s="1166"/>
      <c r="EW22" s="1166"/>
      <c r="EX22" s="1166"/>
      <c r="EY22" s="1166"/>
      <c r="EZ22" s="1166"/>
      <c r="FA22" s="1166"/>
      <c r="FB22" s="1166"/>
      <c r="FC22" s="1166"/>
      <c r="FD22" s="1166"/>
      <c r="FE22" s="1166"/>
      <c r="FF22" s="1166"/>
      <c r="FG22" s="1166"/>
      <c r="FH22" s="1166"/>
      <c r="FI22" s="1166"/>
      <c r="FJ22" s="1166"/>
      <c r="FK22" s="1166"/>
      <c r="FL22" s="1166"/>
      <c r="FM22" s="1166"/>
      <c r="FN22" s="1166"/>
      <c r="FO22" s="1166"/>
      <c r="FP22" s="1166"/>
      <c r="FQ22" s="1166"/>
      <c r="FR22" s="1166"/>
      <c r="FS22" s="1166"/>
      <c r="FT22" s="1166"/>
      <c r="FU22" s="1166"/>
      <c r="FV22" s="1166"/>
      <c r="FW22" s="1166"/>
      <c r="FX22" s="1166"/>
      <c r="FY22" s="1166"/>
      <c r="FZ22" s="1166"/>
      <c r="GA22" s="1166"/>
      <c r="GB22" s="1166"/>
      <c r="GC22" s="1166"/>
      <c r="GD22" s="1166"/>
      <c r="GE22" s="1166"/>
      <c r="GF22" s="1166"/>
      <c r="GG22" s="1166"/>
      <c r="GH22" s="1166"/>
      <c r="GI22" s="1166"/>
      <c r="GJ22" s="1166"/>
      <c r="GK22" s="1166"/>
      <c r="GL22" s="1166"/>
      <c r="GM22" s="1166"/>
      <c r="GN22" s="1166"/>
      <c r="GO22" s="1166"/>
      <c r="GP22" s="1166"/>
      <c r="GQ22" s="1166"/>
      <c r="GR22" s="1166"/>
      <c r="GS22" s="1166"/>
      <c r="GT22" s="1166"/>
      <c r="GU22" s="1166"/>
      <c r="GV22" s="1166"/>
      <c r="GW22" s="1166"/>
      <c r="GX22" s="1166"/>
      <c r="GY22" s="1166"/>
      <c r="GZ22" s="1166"/>
      <c r="HA22" s="1166"/>
      <c r="HB22" s="1166"/>
      <c r="HC22" s="1166"/>
      <c r="HD22" s="1166"/>
      <c r="HE22" s="1166"/>
      <c r="HF22" s="1166"/>
      <c r="HG22" s="1166"/>
      <c r="HH22" s="1166"/>
      <c r="HI22" s="1166"/>
      <c r="HJ22" s="1166"/>
      <c r="HK22" s="1166"/>
      <c r="HL22" s="1166"/>
      <c r="HM22" s="1166"/>
      <c r="HN22" s="1166"/>
      <c r="HO22" s="1166"/>
      <c r="HP22" s="1166"/>
      <c r="HQ22" s="1166"/>
      <c r="HR22" s="1166"/>
      <c r="HS22" s="1166"/>
      <c r="HT22" s="1166"/>
      <c r="HU22" s="1166"/>
      <c r="HV22" s="1166"/>
      <c r="HW22" s="1166"/>
      <c r="HX22" s="1166"/>
      <c r="HY22" s="1166"/>
      <c r="HZ22" s="1166"/>
      <c r="IA22" s="1166"/>
      <c r="IB22" s="1166"/>
      <c r="IC22" s="1166"/>
      <c r="ID22" s="1166"/>
      <c r="IE22" s="1166"/>
      <c r="IF22" s="1166"/>
      <c r="IG22" s="1166"/>
      <c r="IH22" s="1166"/>
      <c r="II22" s="1166"/>
      <c r="IJ22" s="1166"/>
      <c r="IK22" s="1166"/>
      <c r="IL22" s="1166"/>
      <c r="IM22" s="1166"/>
      <c r="IN22" s="1166"/>
      <c r="IO22" s="1166"/>
      <c r="IP22" s="1166"/>
    </row>
    <row r="23" spans="1:250" ht="24.75" customHeight="1">
      <c r="A23" s="1177">
        <v>13</v>
      </c>
      <c r="B23" s="1163" t="s">
        <v>34</v>
      </c>
      <c r="C23" s="1156" t="s">
        <v>35</v>
      </c>
      <c r="D23" s="1157">
        <v>10</v>
      </c>
      <c r="E23" s="1158">
        <v>0.24904866522990493</v>
      </c>
      <c r="F23" s="1159">
        <v>0.6793478260869565</v>
      </c>
      <c r="G23" s="1163" t="s">
        <v>1577</v>
      </c>
      <c r="H23" s="1156" t="s">
        <v>1578</v>
      </c>
      <c r="I23" s="1157">
        <v>5</v>
      </c>
      <c r="J23" s="1158">
        <v>0.23904121524729172</v>
      </c>
      <c r="K23" s="1159">
        <v>0.5847953216374269</v>
      </c>
      <c r="L23" s="1163" t="s">
        <v>447</v>
      </c>
      <c r="M23" s="1156" t="s">
        <v>448</v>
      </c>
      <c r="N23" s="1157">
        <v>4</v>
      </c>
      <c r="O23" s="1158">
        <v>0.20794452040195677</v>
      </c>
      <c r="P23" s="1158">
        <v>0.6482982171799028</v>
      </c>
      <c r="Q23" s="1166"/>
      <c r="R23" s="1166"/>
      <c r="S23" s="1166"/>
      <c r="T23" s="1166"/>
      <c r="U23" s="1166"/>
      <c r="V23" s="1166"/>
      <c r="W23" s="1166"/>
      <c r="X23" s="1166"/>
      <c r="Y23" s="1166"/>
      <c r="Z23" s="1166"/>
      <c r="AA23" s="1166"/>
      <c r="AB23" s="1166"/>
      <c r="AC23" s="1166"/>
      <c r="AD23" s="1166"/>
      <c r="AE23" s="1166"/>
      <c r="AF23" s="1166"/>
      <c r="AG23" s="1166"/>
      <c r="AH23" s="1166"/>
      <c r="AI23" s="1166"/>
      <c r="AJ23" s="1166"/>
      <c r="AK23" s="1166"/>
      <c r="AL23" s="1166"/>
      <c r="AM23" s="1166"/>
      <c r="AN23" s="1166"/>
      <c r="AO23" s="1166"/>
      <c r="AP23" s="1166"/>
      <c r="AQ23" s="1166"/>
      <c r="AR23" s="1166"/>
      <c r="AS23" s="1166"/>
      <c r="AT23" s="1166"/>
      <c r="AU23" s="1166"/>
      <c r="AV23" s="1166"/>
      <c r="AW23" s="1166"/>
      <c r="AX23" s="1166"/>
      <c r="AY23" s="1166"/>
      <c r="AZ23" s="1166"/>
      <c r="BA23" s="1166"/>
      <c r="BB23" s="1166"/>
      <c r="BC23" s="1166"/>
      <c r="BD23" s="1166"/>
      <c r="BE23" s="1166"/>
      <c r="BF23" s="1166"/>
      <c r="BG23" s="1166"/>
      <c r="BH23" s="1166"/>
      <c r="BI23" s="1166"/>
      <c r="BJ23" s="1166"/>
      <c r="BK23" s="1166"/>
      <c r="BL23" s="1166"/>
      <c r="BM23" s="1166"/>
      <c r="BN23" s="1166"/>
      <c r="BO23" s="1166"/>
      <c r="BP23" s="1166"/>
      <c r="BQ23" s="1166"/>
      <c r="BR23" s="1166"/>
      <c r="BS23" s="1166"/>
      <c r="BT23" s="1166"/>
      <c r="BU23" s="1166"/>
      <c r="BV23" s="1166"/>
      <c r="BW23" s="1166"/>
      <c r="BX23" s="1166"/>
      <c r="BY23" s="1166"/>
      <c r="BZ23" s="1166"/>
      <c r="CA23" s="1166"/>
      <c r="CB23" s="1166"/>
      <c r="CC23" s="1166"/>
      <c r="CD23" s="1166"/>
      <c r="CE23" s="1166"/>
      <c r="CF23" s="1166"/>
      <c r="CG23" s="1166"/>
      <c r="CH23" s="1166"/>
      <c r="CI23" s="1166"/>
      <c r="CJ23" s="1166"/>
      <c r="CK23" s="1166"/>
      <c r="CL23" s="1166"/>
      <c r="CM23" s="1166"/>
      <c r="CN23" s="1166"/>
      <c r="CO23" s="1166"/>
      <c r="CP23" s="1166"/>
      <c r="CQ23" s="1166"/>
      <c r="CR23" s="1166"/>
      <c r="CS23" s="1166"/>
      <c r="CT23" s="1166"/>
      <c r="CU23" s="1166"/>
      <c r="CV23" s="1166"/>
      <c r="CW23" s="1166"/>
      <c r="CX23" s="1166"/>
      <c r="CY23" s="1166"/>
      <c r="CZ23" s="1166"/>
      <c r="DA23" s="1166"/>
      <c r="DB23" s="1166"/>
      <c r="DC23" s="1166"/>
      <c r="DD23" s="1166"/>
      <c r="DE23" s="1166"/>
      <c r="DF23" s="1166"/>
      <c r="DG23" s="1166"/>
      <c r="DH23" s="1166"/>
      <c r="DI23" s="1166"/>
      <c r="DJ23" s="1166"/>
      <c r="DK23" s="1166"/>
      <c r="DL23" s="1166"/>
      <c r="DM23" s="1166"/>
      <c r="DN23" s="1166"/>
      <c r="DO23" s="1166"/>
      <c r="DP23" s="1166"/>
      <c r="DQ23" s="1166"/>
      <c r="DR23" s="1166"/>
      <c r="DS23" s="1166"/>
      <c r="DT23" s="1166"/>
      <c r="DU23" s="1166"/>
      <c r="DV23" s="1166"/>
      <c r="DW23" s="1166"/>
      <c r="DX23" s="1166"/>
      <c r="DY23" s="1166"/>
      <c r="DZ23" s="1166"/>
      <c r="EA23" s="1166"/>
      <c r="EB23" s="1166"/>
      <c r="EC23" s="1166"/>
      <c r="ED23" s="1166"/>
      <c r="EE23" s="1166"/>
      <c r="EF23" s="1166"/>
      <c r="EG23" s="1166"/>
      <c r="EH23" s="1166"/>
      <c r="EI23" s="1166"/>
      <c r="EJ23" s="1166"/>
      <c r="EK23" s="1166"/>
      <c r="EL23" s="1166"/>
      <c r="EM23" s="1166"/>
      <c r="EN23" s="1166"/>
      <c r="EO23" s="1166"/>
      <c r="EP23" s="1166"/>
      <c r="EQ23" s="1166"/>
      <c r="ER23" s="1166"/>
      <c r="ES23" s="1166"/>
      <c r="ET23" s="1166"/>
      <c r="EU23" s="1166"/>
      <c r="EV23" s="1166"/>
      <c r="EW23" s="1166"/>
      <c r="EX23" s="1166"/>
      <c r="EY23" s="1166"/>
      <c r="EZ23" s="1166"/>
      <c r="FA23" s="1166"/>
      <c r="FB23" s="1166"/>
      <c r="FC23" s="1166"/>
      <c r="FD23" s="1166"/>
      <c r="FE23" s="1166"/>
      <c r="FF23" s="1166"/>
      <c r="FG23" s="1166"/>
      <c r="FH23" s="1166"/>
      <c r="FI23" s="1166"/>
      <c r="FJ23" s="1166"/>
      <c r="FK23" s="1166"/>
      <c r="FL23" s="1166"/>
      <c r="FM23" s="1166"/>
      <c r="FN23" s="1166"/>
      <c r="FO23" s="1166"/>
      <c r="FP23" s="1166"/>
      <c r="FQ23" s="1166"/>
      <c r="FR23" s="1166"/>
      <c r="FS23" s="1166"/>
      <c r="FT23" s="1166"/>
      <c r="FU23" s="1166"/>
      <c r="FV23" s="1166"/>
      <c r="FW23" s="1166"/>
      <c r="FX23" s="1166"/>
      <c r="FY23" s="1166"/>
      <c r="FZ23" s="1166"/>
      <c r="GA23" s="1166"/>
      <c r="GB23" s="1166"/>
      <c r="GC23" s="1166"/>
      <c r="GD23" s="1166"/>
      <c r="GE23" s="1166"/>
      <c r="GF23" s="1166"/>
      <c r="GG23" s="1166"/>
      <c r="GH23" s="1166"/>
      <c r="GI23" s="1166"/>
      <c r="GJ23" s="1166"/>
      <c r="GK23" s="1166"/>
      <c r="GL23" s="1166"/>
      <c r="GM23" s="1166"/>
      <c r="GN23" s="1166"/>
      <c r="GO23" s="1166"/>
      <c r="GP23" s="1166"/>
      <c r="GQ23" s="1166"/>
      <c r="GR23" s="1166"/>
      <c r="GS23" s="1166"/>
      <c r="GT23" s="1166"/>
      <c r="GU23" s="1166"/>
      <c r="GV23" s="1166"/>
      <c r="GW23" s="1166"/>
      <c r="GX23" s="1166"/>
      <c r="GY23" s="1166"/>
      <c r="GZ23" s="1166"/>
      <c r="HA23" s="1166"/>
      <c r="HB23" s="1166"/>
      <c r="HC23" s="1166"/>
      <c r="HD23" s="1166"/>
      <c r="HE23" s="1166"/>
      <c r="HF23" s="1166"/>
      <c r="HG23" s="1166"/>
      <c r="HH23" s="1166"/>
      <c r="HI23" s="1166"/>
      <c r="HJ23" s="1166"/>
      <c r="HK23" s="1166"/>
      <c r="HL23" s="1166"/>
      <c r="HM23" s="1166"/>
      <c r="HN23" s="1166"/>
      <c r="HO23" s="1166"/>
      <c r="HP23" s="1166"/>
      <c r="HQ23" s="1166"/>
      <c r="HR23" s="1166"/>
      <c r="HS23" s="1166"/>
      <c r="HT23" s="1166"/>
      <c r="HU23" s="1166"/>
      <c r="HV23" s="1166"/>
      <c r="HW23" s="1166"/>
      <c r="HX23" s="1166"/>
      <c r="HY23" s="1166"/>
      <c r="HZ23" s="1166"/>
      <c r="IA23" s="1166"/>
      <c r="IB23" s="1166"/>
      <c r="IC23" s="1166"/>
      <c r="ID23" s="1166"/>
      <c r="IE23" s="1166"/>
      <c r="IF23" s="1166"/>
      <c r="IG23" s="1166"/>
      <c r="IH23" s="1166"/>
      <c r="II23" s="1166"/>
      <c r="IJ23" s="1166"/>
      <c r="IK23" s="1166"/>
      <c r="IL23" s="1166"/>
      <c r="IM23" s="1166"/>
      <c r="IN23" s="1166"/>
      <c r="IO23" s="1166"/>
      <c r="IP23" s="1166"/>
    </row>
    <row r="24" spans="1:250" ht="24.75" customHeight="1">
      <c r="A24" s="1177">
        <v>14</v>
      </c>
      <c r="B24" s="1163" t="s">
        <v>451</v>
      </c>
      <c r="C24" s="1156" t="s">
        <v>452</v>
      </c>
      <c r="D24" s="1157">
        <v>10</v>
      </c>
      <c r="E24" s="1158">
        <v>0.24904866522990493</v>
      </c>
      <c r="F24" s="1159">
        <v>0.6793478260869565</v>
      </c>
      <c r="G24" s="1163" t="s">
        <v>1579</v>
      </c>
      <c r="H24" s="1156" t="s">
        <v>1580</v>
      </c>
      <c r="I24" s="1157">
        <v>5</v>
      </c>
      <c r="J24" s="1158">
        <v>0.23904121524729172</v>
      </c>
      <c r="K24" s="1159">
        <v>0.5847953216374269</v>
      </c>
      <c r="L24" s="1163" t="s">
        <v>26</v>
      </c>
      <c r="M24" s="1156" t="s">
        <v>27</v>
      </c>
      <c r="N24" s="1157">
        <v>3</v>
      </c>
      <c r="O24" s="1158">
        <v>0.15595839030146758</v>
      </c>
      <c r="P24" s="1158">
        <v>0.48622366288492713</v>
      </c>
      <c r="Q24" s="1166"/>
      <c r="R24" s="1166"/>
      <c r="S24" s="1166"/>
      <c r="T24" s="1166"/>
      <c r="U24" s="1166"/>
      <c r="V24" s="1166"/>
      <c r="W24" s="1166"/>
      <c r="X24" s="1166"/>
      <c r="Y24" s="1166"/>
      <c r="Z24" s="1166"/>
      <c r="AA24" s="1166"/>
      <c r="AB24" s="1166"/>
      <c r="AC24" s="1166"/>
      <c r="AD24" s="1166"/>
      <c r="AE24" s="1166"/>
      <c r="AF24" s="1166"/>
      <c r="AG24" s="1166"/>
      <c r="AH24" s="1166"/>
      <c r="AI24" s="1166"/>
      <c r="AJ24" s="1166"/>
      <c r="AK24" s="1166"/>
      <c r="AL24" s="1166"/>
      <c r="AM24" s="1166"/>
      <c r="AN24" s="1166"/>
      <c r="AO24" s="1166"/>
      <c r="AP24" s="1166"/>
      <c r="AQ24" s="1166"/>
      <c r="AR24" s="1166"/>
      <c r="AS24" s="1166"/>
      <c r="AT24" s="1166"/>
      <c r="AU24" s="1166"/>
      <c r="AV24" s="1166"/>
      <c r="AW24" s="1166"/>
      <c r="AX24" s="1166"/>
      <c r="AY24" s="1166"/>
      <c r="AZ24" s="1166"/>
      <c r="BA24" s="1166"/>
      <c r="BB24" s="1166"/>
      <c r="BC24" s="1166"/>
      <c r="BD24" s="1166"/>
      <c r="BE24" s="1166"/>
      <c r="BF24" s="1166"/>
      <c r="BG24" s="1166"/>
      <c r="BH24" s="1166"/>
      <c r="BI24" s="1166"/>
      <c r="BJ24" s="1166"/>
      <c r="BK24" s="1166"/>
      <c r="BL24" s="1166"/>
      <c r="BM24" s="1166"/>
      <c r="BN24" s="1166"/>
      <c r="BO24" s="1166"/>
      <c r="BP24" s="1166"/>
      <c r="BQ24" s="1166"/>
      <c r="BR24" s="1166"/>
      <c r="BS24" s="1166"/>
      <c r="BT24" s="1166"/>
      <c r="BU24" s="1166"/>
      <c r="BV24" s="1166"/>
      <c r="BW24" s="1166"/>
      <c r="BX24" s="1166"/>
      <c r="BY24" s="1166"/>
      <c r="BZ24" s="1166"/>
      <c r="CA24" s="1166"/>
      <c r="CB24" s="1166"/>
      <c r="CC24" s="1166"/>
      <c r="CD24" s="1166"/>
      <c r="CE24" s="1166"/>
      <c r="CF24" s="1166"/>
      <c r="CG24" s="1166"/>
      <c r="CH24" s="1166"/>
      <c r="CI24" s="1166"/>
      <c r="CJ24" s="1166"/>
      <c r="CK24" s="1166"/>
      <c r="CL24" s="1166"/>
      <c r="CM24" s="1166"/>
      <c r="CN24" s="1166"/>
      <c r="CO24" s="1166"/>
      <c r="CP24" s="1166"/>
      <c r="CQ24" s="1166"/>
      <c r="CR24" s="1166"/>
      <c r="CS24" s="1166"/>
      <c r="CT24" s="1166"/>
      <c r="CU24" s="1166"/>
      <c r="CV24" s="1166"/>
      <c r="CW24" s="1166"/>
      <c r="CX24" s="1166"/>
      <c r="CY24" s="1166"/>
      <c r="CZ24" s="1166"/>
      <c r="DA24" s="1166"/>
      <c r="DB24" s="1166"/>
      <c r="DC24" s="1166"/>
      <c r="DD24" s="1166"/>
      <c r="DE24" s="1166"/>
      <c r="DF24" s="1166"/>
      <c r="DG24" s="1166"/>
      <c r="DH24" s="1166"/>
      <c r="DI24" s="1166"/>
      <c r="DJ24" s="1166"/>
      <c r="DK24" s="1166"/>
      <c r="DL24" s="1166"/>
      <c r="DM24" s="1166"/>
      <c r="DN24" s="1166"/>
      <c r="DO24" s="1166"/>
      <c r="DP24" s="1166"/>
      <c r="DQ24" s="1166"/>
      <c r="DR24" s="1166"/>
      <c r="DS24" s="1166"/>
      <c r="DT24" s="1166"/>
      <c r="DU24" s="1166"/>
      <c r="DV24" s="1166"/>
      <c r="DW24" s="1166"/>
      <c r="DX24" s="1166"/>
      <c r="DY24" s="1166"/>
      <c r="DZ24" s="1166"/>
      <c r="EA24" s="1166"/>
      <c r="EB24" s="1166"/>
      <c r="EC24" s="1166"/>
      <c r="ED24" s="1166"/>
      <c r="EE24" s="1166"/>
      <c r="EF24" s="1166"/>
      <c r="EG24" s="1166"/>
      <c r="EH24" s="1166"/>
      <c r="EI24" s="1166"/>
      <c r="EJ24" s="1166"/>
      <c r="EK24" s="1166"/>
      <c r="EL24" s="1166"/>
      <c r="EM24" s="1166"/>
      <c r="EN24" s="1166"/>
      <c r="EO24" s="1166"/>
      <c r="EP24" s="1166"/>
      <c r="EQ24" s="1166"/>
      <c r="ER24" s="1166"/>
      <c r="ES24" s="1166"/>
      <c r="ET24" s="1166"/>
      <c r="EU24" s="1166"/>
      <c r="EV24" s="1166"/>
      <c r="EW24" s="1166"/>
      <c r="EX24" s="1166"/>
      <c r="EY24" s="1166"/>
      <c r="EZ24" s="1166"/>
      <c r="FA24" s="1166"/>
      <c r="FB24" s="1166"/>
      <c r="FC24" s="1166"/>
      <c r="FD24" s="1166"/>
      <c r="FE24" s="1166"/>
      <c r="FF24" s="1166"/>
      <c r="FG24" s="1166"/>
      <c r="FH24" s="1166"/>
      <c r="FI24" s="1166"/>
      <c r="FJ24" s="1166"/>
      <c r="FK24" s="1166"/>
      <c r="FL24" s="1166"/>
      <c r="FM24" s="1166"/>
      <c r="FN24" s="1166"/>
      <c r="FO24" s="1166"/>
      <c r="FP24" s="1166"/>
      <c r="FQ24" s="1166"/>
      <c r="FR24" s="1166"/>
      <c r="FS24" s="1166"/>
      <c r="FT24" s="1166"/>
      <c r="FU24" s="1166"/>
      <c r="FV24" s="1166"/>
      <c r="FW24" s="1166"/>
      <c r="FX24" s="1166"/>
      <c r="FY24" s="1166"/>
      <c r="FZ24" s="1166"/>
      <c r="GA24" s="1166"/>
      <c r="GB24" s="1166"/>
      <c r="GC24" s="1166"/>
      <c r="GD24" s="1166"/>
      <c r="GE24" s="1166"/>
      <c r="GF24" s="1166"/>
      <c r="GG24" s="1166"/>
      <c r="GH24" s="1166"/>
      <c r="GI24" s="1166"/>
      <c r="GJ24" s="1166"/>
      <c r="GK24" s="1166"/>
      <c r="GL24" s="1166"/>
      <c r="GM24" s="1166"/>
      <c r="GN24" s="1166"/>
      <c r="GO24" s="1166"/>
      <c r="GP24" s="1166"/>
      <c r="GQ24" s="1166"/>
      <c r="GR24" s="1166"/>
      <c r="GS24" s="1166"/>
      <c r="GT24" s="1166"/>
      <c r="GU24" s="1166"/>
      <c r="GV24" s="1166"/>
      <c r="GW24" s="1166"/>
      <c r="GX24" s="1166"/>
      <c r="GY24" s="1166"/>
      <c r="GZ24" s="1166"/>
      <c r="HA24" s="1166"/>
      <c r="HB24" s="1166"/>
      <c r="HC24" s="1166"/>
      <c r="HD24" s="1166"/>
      <c r="HE24" s="1166"/>
      <c r="HF24" s="1166"/>
      <c r="HG24" s="1166"/>
      <c r="HH24" s="1166"/>
      <c r="HI24" s="1166"/>
      <c r="HJ24" s="1166"/>
      <c r="HK24" s="1166"/>
      <c r="HL24" s="1166"/>
      <c r="HM24" s="1166"/>
      <c r="HN24" s="1166"/>
      <c r="HO24" s="1166"/>
      <c r="HP24" s="1166"/>
      <c r="HQ24" s="1166"/>
      <c r="HR24" s="1166"/>
      <c r="HS24" s="1166"/>
      <c r="HT24" s="1166"/>
      <c r="HU24" s="1166"/>
      <c r="HV24" s="1166"/>
      <c r="HW24" s="1166"/>
      <c r="HX24" s="1166"/>
      <c r="HY24" s="1166"/>
      <c r="HZ24" s="1166"/>
      <c r="IA24" s="1166"/>
      <c r="IB24" s="1166"/>
      <c r="IC24" s="1166"/>
      <c r="ID24" s="1166"/>
      <c r="IE24" s="1166"/>
      <c r="IF24" s="1166"/>
      <c r="IG24" s="1166"/>
      <c r="IH24" s="1166"/>
      <c r="II24" s="1166"/>
      <c r="IJ24" s="1166"/>
      <c r="IK24" s="1166"/>
      <c r="IL24" s="1166"/>
      <c r="IM24" s="1166"/>
      <c r="IN24" s="1166"/>
      <c r="IO24" s="1166"/>
      <c r="IP24" s="1166"/>
    </row>
    <row r="25" spans="1:250" ht="24.75" customHeight="1">
      <c r="A25" s="1178">
        <v>15</v>
      </c>
      <c r="B25" s="1168" t="s">
        <v>457</v>
      </c>
      <c r="C25" s="1179" t="s">
        <v>1576</v>
      </c>
      <c r="D25" s="1180">
        <v>7</v>
      </c>
      <c r="E25" s="1171">
        <v>0.17433406566093343</v>
      </c>
      <c r="F25" s="1172">
        <v>0.4755434782608696</v>
      </c>
      <c r="G25" s="1168" t="s">
        <v>34</v>
      </c>
      <c r="H25" s="1179" t="s">
        <v>35</v>
      </c>
      <c r="I25" s="1181">
        <v>3</v>
      </c>
      <c r="J25" s="1171">
        <v>0.14342472914837504</v>
      </c>
      <c r="K25" s="1172">
        <v>0.3508771929824561</v>
      </c>
      <c r="L25" s="1168" t="s">
        <v>40</v>
      </c>
      <c r="M25" s="1179" t="s">
        <v>41</v>
      </c>
      <c r="N25" s="1181">
        <v>3</v>
      </c>
      <c r="O25" s="1171">
        <v>0.15595839030146758</v>
      </c>
      <c r="P25" s="1171">
        <v>0.48622366288492713</v>
      </c>
      <c r="Q25" s="1182"/>
      <c r="R25" s="1182"/>
      <c r="S25" s="1182"/>
      <c r="T25" s="1182"/>
      <c r="U25" s="1182"/>
      <c r="V25" s="1182"/>
      <c r="W25" s="1182"/>
      <c r="X25" s="1182"/>
      <c r="Y25" s="1182"/>
      <c r="Z25" s="1182"/>
      <c r="AA25" s="1182"/>
      <c r="AB25" s="1182"/>
      <c r="AC25" s="1182"/>
      <c r="AD25" s="1182"/>
      <c r="AE25" s="1182"/>
      <c r="AF25" s="1182"/>
      <c r="AG25" s="1182"/>
      <c r="AH25" s="1182"/>
      <c r="AI25" s="1182"/>
      <c r="AJ25" s="1182"/>
      <c r="AK25" s="1182"/>
      <c r="AL25" s="1182"/>
      <c r="AM25" s="1182"/>
      <c r="AN25" s="1182"/>
      <c r="AO25" s="1182"/>
      <c r="AP25" s="1182"/>
      <c r="AQ25" s="1182"/>
      <c r="AR25" s="1182"/>
      <c r="AS25" s="1182"/>
      <c r="AT25" s="1182"/>
      <c r="AU25" s="1182"/>
      <c r="AV25" s="1182"/>
      <c r="AW25" s="1182"/>
      <c r="AX25" s="1182"/>
      <c r="AY25" s="1182"/>
      <c r="AZ25" s="1182"/>
      <c r="BA25" s="1182"/>
      <c r="BB25" s="1182"/>
      <c r="BC25" s="1182"/>
      <c r="BD25" s="1182"/>
      <c r="BE25" s="1182"/>
      <c r="BF25" s="1182"/>
      <c r="BG25" s="1182"/>
      <c r="BH25" s="1182"/>
      <c r="BI25" s="1182"/>
      <c r="BJ25" s="1182"/>
      <c r="BK25" s="1182"/>
      <c r="BL25" s="1182"/>
      <c r="BM25" s="1182"/>
      <c r="BN25" s="1182"/>
      <c r="BO25" s="1182"/>
      <c r="BP25" s="1182"/>
      <c r="BQ25" s="1182"/>
      <c r="BR25" s="1182"/>
      <c r="BS25" s="1182"/>
      <c r="BT25" s="1182"/>
      <c r="BU25" s="1182"/>
      <c r="BV25" s="1182"/>
      <c r="BW25" s="1182"/>
      <c r="BX25" s="1182"/>
      <c r="BY25" s="1182"/>
      <c r="BZ25" s="1182"/>
      <c r="CA25" s="1182"/>
      <c r="CB25" s="1182"/>
      <c r="CC25" s="1182"/>
      <c r="CD25" s="1182"/>
      <c r="CE25" s="1182"/>
      <c r="CF25" s="1182"/>
      <c r="CG25" s="1182"/>
      <c r="CH25" s="1182"/>
      <c r="CI25" s="1182"/>
      <c r="CJ25" s="1182"/>
      <c r="CK25" s="1182"/>
      <c r="CL25" s="1182"/>
      <c r="CM25" s="1182"/>
      <c r="CN25" s="1182"/>
      <c r="CO25" s="1182"/>
      <c r="CP25" s="1182"/>
      <c r="CQ25" s="1182"/>
      <c r="CR25" s="1182"/>
      <c r="CS25" s="1182"/>
      <c r="CT25" s="1182"/>
      <c r="CU25" s="1182"/>
      <c r="CV25" s="1182"/>
      <c r="CW25" s="1182"/>
      <c r="CX25" s="1182"/>
      <c r="CY25" s="1182"/>
      <c r="CZ25" s="1182"/>
      <c r="DA25" s="1182"/>
      <c r="DB25" s="1182"/>
      <c r="DC25" s="1182"/>
      <c r="DD25" s="1182"/>
      <c r="DE25" s="1182"/>
      <c r="DF25" s="1182"/>
      <c r="DG25" s="1182"/>
      <c r="DH25" s="1182"/>
      <c r="DI25" s="1182"/>
      <c r="DJ25" s="1182"/>
      <c r="DK25" s="1182"/>
      <c r="DL25" s="1182"/>
      <c r="DM25" s="1182"/>
      <c r="DN25" s="1182"/>
      <c r="DO25" s="1182"/>
      <c r="DP25" s="1182"/>
      <c r="DQ25" s="1182"/>
      <c r="DR25" s="1182"/>
      <c r="DS25" s="1182"/>
      <c r="DT25" s="1182"/>
      <c r="DU25" s="1182"/>
      <c r="DV25" s="1182"/>
      <c r="DW25" s="1182"/>
      <c r="DX25" s="1182"/>
      <c r="DY25" s="1182"/>
      <c r="DZ25" s="1182"/>
      <c r="EA25" s="1182"/>
      <c r="EB25" s="1182"/>
      <c r="EC25" s="1182"/>
      <c r="ED25" s="1182"/>
      <c r="EE25" s="1182"/>
      <c r="EF25" s="1182"/>
      <c r="EG25" s="1182"/>
      <c r="EH25" s="1182"/>
      <c r="EI25" s="1182"/>
      <c r="EJ25" s="1182"/>
      <c r="EK25" s="1182"/>
      <c r="EL25" s="1182"/>
      <c r="EM25" s="1182"/>
      <c r="EN25" s="1182"/>
      <c r="EO25" s="1182"/>
      <c r="EP25" s="1182"/>
      <c r="EQ25" s="1182"/>
      <c r="ER25" s="1182"/>
      <c r="ES25" s="1182"/>
      <c r="ET25" s="1182"/>
      <c r="EU25" s="1182"/>
      <c r="EV25" s="1182"/>
      <c r="EW25" s="1182"/>
      <c r="EX25" s="1182"/>
      <c r="EY25" s="1182"/>
      <c r="EZ25" s="1182"/>
      <c r="FA25" s="1182"/>
      <c r="FB25" s="1182"/>
      <c r="FC25" s="1182"/>
      <c r="FD25" s="1182"/>
      <c r="FE25" s="1182"/>
      <c r="FF25" s="1182"/>
      <c r="FG25" s="1182"/>
      <c r="FH25" s="1182"/>
      <c r="FI25" s="1182"/>
      <c r="FJ25" s="1182"/>
      <c r="FK25" s="1182"/>
      <c r="FL25" s="1182"/>
      <c r="FM25" s="1182"/>
      <c r="FN25" s="1182"/>
      <c r="FO25" s="1182"/>
      <c r="FP25" s="1182"/>
      <c r="FQ25" s="1182"/>
      <c r="FR25" s="1182"/>
      <c r="FS25" s="1182"/>
      <c r="FT25" s="1182"/>
      <c r="FU25" s="1182"/>
      <c r="FV25" s="1182"/>
      <c r="FW25" s="1182"/>
      <c r="FX25" s="1182"/>
      <c r="FY25" s="1182"/>
      <c r="FZ25" s="1182"/>
      <c r="GA25" s="1182"/>
      <c r="GB25" s="1182"/>
      <c r="GC25" s="1182"/>
      <c r="GD25" s="1182"/>
      <c r="GE25" s="1182"/>
      <c r="GF25" s="1182"/>
      <c r="GG25" s="1182"/>
      <c r="GH25" s="1182"/>
      <c r="GI25" s="1182"/>
      <c r="GJ25" s="1182"/>
      <c r="GK25" s="1182"/>
      <c r="GL25" s="1182"/>
      <c r="GM25" s="1182"/>
      <c r="GN25" s="1182"/>
      <c r="GO25" s="1182"/>
      <c r="GP25" s="1182"/>
      <c r="GQ25" s="1182"/>
      <c r="GR25" s="1182"/>
      <c r="GS25" s="1182"/>
      <c r="GT25" s="1182"/>
      <c r="GU25" s="1182"/>
      <c r="GV25" s="1182"/>
      <c r="GW25" s="1182"/>
      <c r="GX25" s="1182"/>
      <c r="GY25" s="1182"/>
      <c r="GZ25" s="1182"/>
      <c r="HA25" s="1182"/>
      <c r="HB25" s="1182"/>
      <c r="HC25" s="1182"/>
      <c r="HD25" s="1182"/>
      <c r="HE25" s="1182"/>
      <c r="HF25" s="1182"/>
      <c r="HG25" s="1182"/>
      <c r="HH25" s="1182"/>
      <c r="HI25" s="1182"/>
      <c r="HJ25" s="1182"/>
      <c r="HK25" s="1182"/>
      <c r="HL25" s="1182"/>
      <c r="HM25" s="1182"/>
      <c r="HN25" s="1182"/>
      <c r="HO25" s="1182"/>
      <c r="HP25" s="1182"/>
      <c r="HQ25" s="1182"/>
      <c r="HR25" s="1182"/>
      <c r="HS25" s="1182"/>
      <c r="HT25" s="1182"/>
      <c r="HU25" s="1182"/>
      <c r="HV25" s="1182"/>
      <c r="HW25" s="1182"/>
      <c r="HX25" s="1182"/>
      <c r="HY25" s="1182"/>
      <c r="HZ25" s="1182"/>
      <c r="IA25" s="1182"/>
      <c r="IB25" s="1182"/>
      <c r="IC25" s="1182"/>
      <c r="ID25" s="1182"/>
      <c r="IE25" s="1182"/>
      <c r="IF25" s="1182"/>
      <c r="IG25" s="1182"/>
      <c r="IH25" s="1182"/>
      <c r="II25" s="1182"/>
      <c r="IJ25" s="1182"/>
      <c r="IK25" s="1182"/>
      <c r="IL25" s="1182"/>
      <c r="IM25" s="1182"/>
      <c r="IN25" s="1182"/>
      <c r="IO25" s="1182"/>
      <c r="IP25" s="1182"/>
    </row>
    <row r="26" spans="1:250" ht="24.75" customHeight="1">
      <c r="A26" s="1138" t="s">
        <v>1595</v>
      </c>
      <c r="B26" s="1138"/>
      <c r="C26" s="1183"/>
      <c r="D26" s="1183"/>
      <c r="E26" s="1183"/>
      <c r="F26" s="1183"/>
      <c r="G26" s="1184"/>
      <c r="H26" s="1183"/>
      <c r="I26" s="1183"/>
      <c r="J26" s="1183"/>
      <c r="K26" s="1183"/>
      <c r="L26" s="1184"/>
      <c r="M26" s="1183"/>
      <c r="N26" s="1183"/>
      <c r="O26" s="1183"/>
      <c r="P26" s="1183"/>
      <c r="Q26" s="1183"/>
      <c r="R26" s="1183"/>
      <c r="S26" s="1183"/>
      <c r="T26" s="1183"/>
      <c r="U26" s="1183"/>
      <c r="V26" s="1183"/>
      <c r="W26" s="1183"/>
      <c r="X26" s="1183"/>
      <c r="Y26" s="1183"/>
      <c r="Z26" s="1183"/>
      <c r="AA26" s="1183"/>
      <c r="AB26" s="1183"/>
      <c r="AC26" s="1183"/>
      <c r="AD26" s="1183"/>
      <c r="AE26" s="1183"/>
      <c r="AF26" s="1183"/>
      <c r="AG26" s="1183"/>
      <c r="AH26" s="1183"/>
      <c r="AI26" s="1183"/>
      <c r="AJ26" s="1183"/>
      <c r="AK26" s="1183"/>
      <c r="AL26" s="1183"/>
      <c r="AM26" s="1183"/>
      <c r="AN26" s="1183"/>
      <c r="AO26" s="1183"/>
      <c r="AP26" s="1183"/>
      <c r="AQ26" s="1183"/>
      <c r="AR26" s="1183"/>
      <c r="AS26" s="1183"/>
      <c r="AT26" s="1183"/>
      <c r="AU26" s="1183"/>
      <c r="AV26" s="1183"/>
      <c r="AW26" s="1183"/>
      <c r="AX26" s="1183"/>
      <c r="AY26" s="1183"/>
      <c r="AZ26" s="1183"/>
      <c r="BA26" s="1183"/>
      <c r="BB26" s="1183"/>
      <c r="BC26" s="1183"/>
      <c r="BD26" s="1183"/>
      <c r="BE26" s="1183"/>
      <c r="BF26" s="1183"/>
      <c r="BG26" s="1183"/>
      <c r="BH26" s="1183"/>
      <c r="BI26" s="1183"/>
      <c r="BJ26" s="1183"/>
      <c r="BK26" s="1183"/>
      <c r="BL26" s="1183"/>
      <c r="BM26" s="1183"/>
      <c r="BN26" s="1183"/>
      <c r="BO26" s="1183"/>
      <c r="BP26" s="1183"/>
      <c r="BQ26" s="1183"/>
      <c r="BR26" s="1183"/>
      <c r="BS26" s="1183"/>
      <c r="BT26" s="1183"/>
      <c r="BU26" s="1183"/>
      <c r="BV26" s="1183"/>
      <c r="BW26" s="1183"/>
      <c r="BX26" s="1183"/>
      <c r="BY26" s="1183"/>
      <c r="BZ26" s="1183"/>
      <c r="CA26" s="1183"/>
      <c r="CB26" s="1183"/>
      <c r="CC26" s="1183"/>
      <c r="CD26" s="1183"/>
      <c r="CE26" s="1183"/>
      <c r="CF26" s="1183"/>
      <c r="CG26" s="1183"/>
      <c r="CH26" s="1183"/>
      <c r="CI26" s="1183"/>
      <c r="CJ26" s="1183"/>
      <c r="CK26" s="1183"/>
      <c r="CL26" s="1183"/>
      <c r="CM26" s="1183"/>
      <c r="CN26" s="1183"/>
      <c r="CO26" s="1183"/>
      <c r="CP26" s="1183"/>
      <c r="CQ26" s="1183"/>
      <c r="CR26" s="1183"/>
      <c r="CS26" s="1183"/>
      <c r="CT26" s="1183"/>
      <c r="CU26" s="1183"/>
      <c r="CV26" s="1183"/>
      <c r="CW26" s="1183"/>
      <c r="CX26" s="1183"/>
      <c r="CY26" s="1183"/>
      <c r="CZ26" s="1183"/>
      <c r="DA26" s="1183"/>
      <c r="DB26" s="1183"/>
      <c r="DC26" s="1183"/>
      <c r="DD26" s="1183"/>
      <c r="DE26" s="1183"/>
      <c r="DF26" s="1183"/>
      <c r="DG26" s="1183"/>
      <c r="DH26" s="1183"/>
      <c r="DI26" s="1183"/>
      <c r="DJ26" s="1183"/>
      <c r="DK26" s="1183"/>
      <c r="DL26" s="1183"/>
      <c r="DM26" s="1183"/>
      <c r="DN26" s="1183"/>
      <c r="DO26" s="1183"/>
      <c r="DP26" s="1183"/>
      <c r="DQ26" s="1183"/>
      <c r="DR26" s="1183"/>
      <c r="DS26" s="1183"/>
      <c r="DT26" s="1183"/>
      <c r="DU26" s="1183"/>
      <c r="DV26" s="1183"/>
      <c r="DW26" s="1183"/>
      <c r="DX26" s="1183"/>
      <c r="DY26" s="1183"/>
      <c r="DZ26" s="1183"/>
      <c r="EA26" s="1183"/>
      <c r="EB26" s="1183"/>
      <c r="EC26" s="1183"/>
      <c r="ED26" s="1183"/>
      <c r="EE26" s="1183"/>
      <c r="EF26" s="1183"/>
      <c r="EG26" s="1183"/>
      <c r="EH26" s="1183"/>
      <c r="EI26" s="1183"/>
      <c r="EJ26" s="1183"/>
      <c r="EK26" s="1183"/>
      <c r="EL26" s="1183"/>
      <c r="EM26" s="1183"/>
      <c r="EN26" s="1183"/>
      <c r="EO26" s="1183"/>
      <c r="EP26" s="1183"/>
      <c r="EQ26" s="1183"/>
      <c r="ER26" s="1183"/>
      <c r="ES26" s="1183"/>
      <c r="ET26" s="1183"/>
      <c r="EU26" s="1183"/>
      <c r="EV26" s="1183"/>
      <c r="EW26" s="1183"/>
      <c r="EX26" s="1183"/>
      <c r="EY26" s="1183"/>
      <c r="EZ26" s="1183"/>
      <c r="FA26" s="1183"/>
      <c r="FB26" s="1183"/>
      <c r="FC26" s="1183"/>
      <c r="FD26" s="1183"/>
      <c r="FE26" s="1183"/>
      <c r="FF26" s="1183"/>
      <c r="FG26" s="1183"/>
      <c r="FH26" s="1183"/>
      <c r="FI26" s="1183"/>
      <c r="FJ26" s="1183"/>
      <c r="FK26" s="1183"/>
      <c r="FL26" s="1183"/>
      <c r="FM26" s="1183"/>
      <c r="FN26" s="1183"/>
      <c r="FO26" s="1183"/>
      <c r="FP26" s="1183"/>
      <c r="FQ26" s="1183"/>
      <c r="FR26" s="1183"/>
      <c r="FS26" s="1183"/>
      <c r="FT26" s="1183"/>
      <c r="FU26" s="1183"/>
      <c r="FV26" s="1183"/>
      <c r="FW26" s="1183"/>
      <c r="FX26" s="1183"/>
      <c r="FY26" s="1183"/>
      <c r="FZ26" s="1183"/>
      <c r="GA26" s="1183"/>
      <c r="GB26" s="1183"/>
      <c r="GC26" s="1183"/>
      <c r="GD26" s="1183"/>
      <c r="GE26" s="1183"/>
      <c r="GF26" s="1183"/>
      <c r="GG26" s="1183"/>
      <c r="GH26" s="1183"/>
      <c r="GI26" s="1183"/>
      <c r="GJ26" s="1183"/>
      <c r="GK26" s="1183"/>
      <c r="GL26" s="1183"/>
      <c r="GM26" s="1183"/>
      <c r="GN26" s="1183"/>
      <c r="GO26" s="1183"/>
      <c r="GP26" s="1183"/>
      <c r="GQ26" s="1183"/>
      <c r="GR26" s="1183"/>
      <c r="GS26" s="1183"/>
      <c r="GT26" s="1183"/>
      <c r="GU26" s="1183"/>
      <c r="GV26" s="1183"/>
      <c r="GW26" s="1183"/>
      <c r="GX26" s="1183"/>
      <c r="GY26" s="1183"/>
      <c r="GZ26" s="1183"/>
      <c r="HA26" s="1183"/>
      <c r="HB26" s="1183"/>
      <c r="HC26" s="1183"/>
      <c r="HD26" s="1183"/>
      <c r="HE26" s="1183"/>
      <c r="HF26" s="1183"/>
      <c r="HG26" s="1183"/>
      <c r="HH26" s="1183"/>
      <c r="HI26" s="1183"/>
      <c r="HJ26" s="1183"/>
      <c r="HK26" s="1183"/>
      <c r="HL26" s="1183"/>
      <c r="HM26" s="1183"/>
      <c r="HN26" s="1183"/>
      <c r="HO26" s="1183"/>
      <c r="HP26" s="1183"/>
      <c r="HQ26" s="1183"/>
      <c r="HR26" s="1183"/>
      <c r="HS26" s="1183"/>
      <c r="HT26" s="1183"/>
      <c r="HU26" s="1183"/>
      <c r="HV26" s="1183"/>
      <c r="HW26" s="1183"/>
      <c r="HX26" s="1183"/>
      <c r="HY26" s="1183"/>
      <c r="HZ26" s="1183"/>
      <c r="IA26" s="1183"/>
      <c r="IB26" s="1183"/>
      <c r="IC26" s="1183"/>
      <c r="ID26" s="1183"/>
      <c r="IE26" s="1183"/>
      <c r="IF26" s="1183"/>
      <c r="IG26" s="1183"/>
      <c r="IH26" s="1183"/>
      <c r="II26" s="1183"/>
      <c r="IJ26" s="1183"/>
      <c r="IK26" s="1183"/>
      <c r="IL26" s="1183"/>
      <c r="IM26" s="1183"/>
      <c r="IN26" s="1183"/>
      <c r="IO26" s="1183"/>
      <c r="IP26" s="1183"/>
    </row>
  </sheetData>
  <sheetProtection/>
  <mergeCells count="1">
    <mergeCell ref="A1:P2"/>
  </mergeCells>
  <printOptions/>
  <pageMargins left="0.7086614173228347" right="0.7086614173228347" top="0.7480314960629921" bottom="0.7480314960629921" header="0.31496062992125984" footer="0.31496062992125984"/>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stbear234@mohw.gov.tw</dc:creator>
  <cp:keywords/>
  <dc:description/>
  <cp:lastModifiedBy>統計處施長志</cp:lastModifiedBy>
  <cp:lastPrinted>2017-06-01T01:25:23Z</cp:lastPrinted>
  <dcterms:created xsi:type="dcterms:W3CDTF">2008-05-22T01:38:04Z</dcterms:created>
  <dcterms:modified xsi:type="dcterms:W3CDTF">2017-06-16T06:17:40Z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